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J:\IRP\2023 IRP\Public Data\"/>
    </mc:Choice>
  </mc:AlternateContent>
  <xr:revisionPtr revIDLastSave="0" documentId="8_{2B07BBEE-625F-4434-AE14-ADEF72CECF4E}" xr6:coauthVersionLast="46" xr6:coauthVersionMax="46" xr10:uidLastSave="{00000000-0000-0000-0000-000000000000}"/>
  <bookViews>
    <workbookView xWindow="28680" yWindow="-120" windowWidth="29040" windowHeight="15990" tabRatio="665" firstSheet="3" activeTab="9" xr2:uid="{AD132105-A0A4-4D60-BF3E-7050E9F55F07}"/>
  </bookViews>
  <sheets>
    <sheet name="Energy Forecast, aMW" sheetId="1" r:id="rId1"/>
    <sheet name="Monthly Peak Forecast, MW" sheetId="2" r:id="rId2"/>
    <sheet name="System Annual Seasonal Peak, MW" sheetId="8" r:id="rId3"/>
    <sheet name="Retail Sales, KWH" sheetId="3" r:id="rId4"/>
    <sheet name="State Load Split" sheetId="4" r:id="rId5"/>
    <sheet name="EV Load" sheetId="5" r:id="rId6"/>
    <sheet name="Roof Solar Load" sheetId="6" r:id="rId7"/>
    <sheet name="Gas Restriction Impacts" sheetId="9" r:id="rId8"/>
    <sheet name="Projected UPC Index" sheetId="10" r:id="rId9"/>
    <sheet name="Customer Growth" sheetId="11" r:id="rId10"/>
  </sheets>
  <externalReferences>
    <externalReference r:id="rId11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7" i="11" l="1"/>
  <c r="G23" i="11"/>
  <c r="T9" i="11"/>
  <c r="T10" i="11"/>
  <c r="T11" i="11"/>
  <c r="T12" i="11"/>
  <c r="T13" i="11"/>
  <c r="T14" i="11"/>
  <c r="T15" i="11"/>
  <c r="T16" i="11"/>
  <c r="T17" i="11"/>
  <c r="T18" i="11"/>
  <c r="T19" i="11"/>
  <c r="T20" i="11"/>
  <c r="T21" i="11"/>
  <c r="T22" i="11"/>
  <c r="T23" i="11"/>
  <c r="T24" i="11"/>
  <c r="T25" i="11"/>
  <c r="T26" i="11"/>
  <c r="T27" i="11"/>
  <c r="T28" i="11"/>
  <c r="T29" i="11"/>
  <c r="T30" i="11"/>
  <c r="T31" i="11"/>
  <c r="T32" i="11"/>
  <c r="T33" i="11"/>
  <c r="T34" i="11"/>
  <c r="T35" i="11"/>
  <c r="T36" i="11"/>
  <c r="T37" i="11"/>
  <c r="T38" i="11"/>
  <c r="T39" i="11"/>
  <c r="T40" i="11"/>
  <c r="T41" i="11"/>
  <c r="T42" i="11"/>
  <c r="T43" i="11"/>
  <c r="T44" i="11"/>
  <c r="T45" i="11"/>
  <c r="T46" i="11"/>
  <c r="T47" i="11"/>
  <c r="T48" i="11"/>
  <c r="T49" i="11"/>
  <c r="T50" i="11"/>
  <c r="T51" i="11"/>
  <c r="Q4" i="11"/>
  <c r="Q5" i="11"/>
  <c r="Q6" i="11"/>
  <c r="Q7" i="11"/>
  <c r="Q8" i="11"/>
  <c r="Q9" i="11"/>
  <c r="Q10" i="11"/>
  <c r="Q11" i="11"/>
  <c r="Q12" i="11"/>
  <c r="Q13" i="11"/>
  <c r="Q14" i="11"/>
  <c r="Q15" i="11"/>
  <c r="Q16" i="11"/>
  <c r="Q17" i="11"/>
  <c r="Q18" i="11"/>
  <c r="Q19" i="11"/>
  <c r="Q20" i="11"/>
  <c r="Q21" i="11"/>
  <c r="Q22" i="11"/>
  <c r="Q23" i="11"/>
  <c r="Q24" i="11"/>
  <c r="Q25" i="11"/>
  <c r="Q26" i="11"/>
  <c r="Q27" i="11"/>
  <c r="Q28" i="11"/>
  <c r="Q29" i="11"/>
  <c r="Q30" i="11"/>
  <c r="Q31" i="11"/>
  <c r="Q32" i="11"/>
  <c r="Q33" i="11"/>
  <c r="Q34" i="11"/>
  <c r="Q35" i="11"/>
  <c r="Q36" i="11"/>
  <c r="Q37" i="11"/>
  <c r="Q38" i="11"/>
  <c r="Q39" i="11"/>
  <c r="Q40" i="11"/>
  <c r="Q41" i="11"/>
  <c r="Q42" i="11"/>
  <c r="Q43" i="11"/>
  <c r="Q44" i="11"/>
  <c r="Q45" i="11"/>
  <c r="Q46" i="11"/>
  <c r="Q47" i="11"/>
  <c r="Q48" i="11"/>
  <c r="Q49" i="11"/>
  <c r="Q50" i="11"/>
  <c r="Q51" i="11"/>
  <c r="N4" i="11"/>
  <c r="N5" i="11"/>
  <c r="N6" i="11"/>
  <c r="N7" i="11"/>
  <c r="N8" i="11"/>
  <c r="N9" i="11"/>
  <c r="N10" i="11"/>
  <c r="N11" i="11"/>
  <c r="N12" i="11"/>
  <c r="N13" i="11"/>
  <c r="N14" i="11"/>
  <c r="N15" i="11"/>
  <c r="N16" i="11"/>
  <c r="N17" i="11"/>
  <c r="N18" i="11"/>
  <c r="N19" i="11"/>
  <c r="N20" i="11"/>
  <c r="N21" i="11"/>
  <c r="N22" i="11"/>
  <c r="N23" i="11"/>
  <c r="N24" i="11"/>
  <c r="N25" i="11"/>
  <c r="N26" i="11"/>
  <c r="N27" i="11"/>
  <c r="N28" i="11"/>
  <c r="N29" i="11"/>
  <c r="N30" i="11"/>
  <c r="N31" i="11"/>
  <c r="N32" i="11"/>
  <c r="N33" i="11"/>
  <c r="N34" i="11"/>
  <c r="N35" i="11"/>
  <c r="N36" i="11"/>
  <c r="N37" i="11"/>
  <c r="N38" i="11"/>
  <c r="N39" i="11"/>
  <c r="N40" i="11"/>
  <c r="N41" i="11"/>
  <c r="N42" i="11"/>
  <c r="N43" i="11"/>
  <c r="N44" i="11"/>
  <c r="N45" i="11"/>
  <c r="N46" i="11"/>
  <c r="N47" i="11"/>
  <c r="N48" i="11"/>
  <c r="N49" i="11"/>
  <c r="N50" i="11"/>
  <c r="N51" i="11"/>
  <c r="J51" i="11"/>
  <c r="J50" i="11"/>
  <c r="J49" i="11"/>
  <c r="J48" i="11"/>
  <c r="J47" i="11"/>
  <c r="J46" i="11"/>
  <c r="J45" i="11"/>
  <c r="J44" i="11"/>
  <c r="J43" i="11"/>
  <c r="J42" i="11"/>
  <c r="J41" i="11"/>
  <c r="J40" i="11"/>
  <c r="J39" i="11"/>
  <c r="J38" i="11"/>
  <c r="J37" i="11"/>
  <c r="J36" i="11"/>
  <c r="J35" i="11"/>
  <c r="J34" i="11"/>
  <c r="J33" i="11"/>
  <c r="J32" i="11"/>
  <c r="J31" i="11"/>
  <c r="J30" i="11"/>
  <c r="J29" i="11"/>
  <c r="J28" i="11"/>
  <c r="J27" i="11"/>
  <c r="J26" i="11"/>
  <c r="J25" i="11"/>
  <c r="J24" i="11"/>
  <c r="J23" i="11"/>
  <c r="J22" i="11"/>
  <c r="J21" i="11"/>
  <c r="J20" i="11"/>
  <c r="J19" i="11"/>
  <c r="J18" i="11"/>
  <c r="J17" i="11"/>
  <c r="J16" i="11"/>
  <c r="J15" i="11"/>
  <c r="J14" i="11"/>
  <c r="J13" i="11"/>
  <c r="J12" i="11"/>
  <c r="J11" i="11"/>
  <c r="J10" i="11"/>
  <c r="J9" i="11"/>
  <c r="J8" i="11"/>
  <c r="G29" i="11"/>
  <c r="G30" i="11"/>
  <c r="G31" i="11"/>
  <c r="G32" i="11"/>
  <c r="G33" i="11"/>
  <c r="G34" i="11"/>
  <c r="G35" i="11"/>
  <c r="G36" i="11"/>
  <c r="G37" i="11"/>
  <c r="G38" i="11"/>
  <c r="G39" i="11"/>
  <c r="G40" i="11"/>
  <c r="G41" i="11"/>
  <c r="G42" i="11"/>
  <c r="G43" i="11"/>
  <c r="G44" i="11"/>
  <c r="G45" i="11"/>
  <c r="G46" i="11"/>
  <c r="G47" i="11"/>
  <c r="G48" i="11"/>
  <c r="G49" i="11"/>
  <c r="G50" i="11"/>
  <c r="G51" i="11"/>
  <c r="G4" i="11"/>
  <c r="G5" i="11"/>
  <c r="G6" i="11"/>
  <c r="G7" i="11"/>
  <c r="G8" i="11"/>
  <c r="G9" i="11"/>
  <c r="G10" i="11"/>
  <c r="G11" i="11"/>
  <c r="G12" i="11"/>
  <c r="G13" i="11"/>
  <c r="G14" i="11"/>
  <c r="G15" i="11"/>
  <c r="G16" i="11"/>
  <c r="G17" i="11"/>
  <c r="G18" i="11"/>
  <c r="G19" i="11"/>
  <c r="G20" i="11"/>
  <c r="G21" i="11"/>
  <c r="G22" i="11"/>
  <c r="G24" i="11"/>
  <c r="G25" i="11"/>
  <c r="G26" i="11"/>
  <c r="G27" i="11"/>
  <c r="G28" i="11"/>
  <c r="G3" i="11"/>
  <c r="D29" i="11"/>
  <c r="D30" i="11"/>
  <c r="D31" i="11"/>
  <c r="D32" i="11"/>
  <c r="D33" i="11"/>
  <c r="D34" i="11"/>
  <c r="D35" i="11"/>
  <c r="D36" i="11"/>
  <c r="D37" i="11"/>
  <c r="D38" i="11"/>
  <c r="D39" i="11"/>
  <c r="D40" i="11"/>
  <c r="D41" i="11"/>
  <c r="D42" i="11"/>
  <c r="D43" i="11"/>
  <c r="D44" i="11"/>
  <c r="D45" i="11"/>
  <c r="D46" i="11"/>
  <c r="D47" i="11"/>
  <c r="D48" i="11"/>
  <c r="D49" i="11"/>
  <c r="D50" i="11"/>
  <c r="D51" i="11"/>
  <c r="D4" i="11"/>
  <c r="D5" i="11"/>
  <c r="D6" i="11"/>
  <c r="D8" i="11"/>
  <c r="D9" i="11"/>
  <c r="D10" i="11"/>
  <c r="D11" i="11"/>
  <c r="D12" i="11"/>
  <c r="D13" i="11"/>
  <c r="D14" i="11"/>
  <c r="D15" i="11"/>
  <c r="D16" i="11"/>
  <c r="D17" i="11"/>
  <c r="D18" i="11"/>
  <c r="D19" i="11"/>
  <c r="D20" i="11"/>
  <c r="D21" i="11"/>
  <c r="D22" i="11"/>
  <c r="D23" i="11"/>
  <c r="D24" i="11"/>
  <c r="D25" i="11"/>
  <c r="D26" i="11"/>
  <c r="D27" i="11"/>
  <c r="D28" i="11"/>
  <c r="D3" i="11"/>
  <c r="L4" i="11"/>
  <c r="S51" i="11"/>
  <c r="R51" i="11"/>
  <c r="P51" i="11"/>
  <c r="O51" i="11"/>
  <c r="M51" i="11"/>
  <c r="L51" i="11"/>
  <c r="S50" i="11"/>
  <c r="R50" i="11"/>
  <c r="P50" i="11"/>
  <c r="O50" i="11"/>
  <c r="M50" i="11"/>
  <c r="L50" i="11"/>
  <c r="S49" i="11"/>
  <c r="R49" i="11"/>
  <c r="P49" i="11"/>
  <c r="O49" i="11"/>
  <c r="M49" i="11"/>
  <c r="L49" i="11"/>
  <c r="S48" i="11"/>
  <c r="R48" i="11"/>
  <c r="P48" i="11"/>
  <c r="O48" i="11"/>
  <c r="M48" i="11"/>
  <c r="L48" i="11"/>
  <c r="S47" i="11"/>
  <c r="R47" i="11"/>
  <c r="P47" i="11"/>
  <c r="O47" i="11"/>
  <c r="M47" i="11"/>
  <c r="L47" i="11"/>
  <c r="S46" i="11"/>
  <c r="R46" i="11"/>
  <c r="P46" i="11"/>
  <c r="O46" i="11"/>
  <c r="M46" i="11"/>
  <c r="L46" i="11"/>
  <c r="S45" i="11"/>
  <c r="R45" i="11"/>
  <c r="P45" i="11"/>
  <c r="O45" i="11"/>
  <c r="M45" i="11"/>
  <c r="L45" i="11"/>
  <c r="S44" i="11"/>
  <c r="R44" i="11"/>
  <c r="P44" i="11"/>
  <c r="O44" i="11"/>
  <c r="M44" i="11"/>
  <c r="L44" i="11"/>
  <c r="S43" i="11"/>
  <c r="R43" i="11"/>
  <c r="P43" i="11"/>
  <c r="O43" i="11"/>
  <c r="M43" i="11"/>
  <c r="L43" i="11"/>
  <c r="S42" i="11"/>
  <c r="R42" i="11"/>
  <c r="P42" i="11"/>
  <c r="O42" i="11"/>
  <c r="M42" i="11"/>
  <c r="L42" i="11"/>
  <c r="S41" i="11"/>
  <c r="R41" i="11"/>
  <c r="P41" i="11"/>
  <c r="O41" i="11"/>
  <c r="M41" i="11"/>
  <c r="L41" i="11"/>
  <c r="S40" i="11"/>
  <c r="R40" i="11"/>
  <c r="P40" i="11"/>
  <c r="O40" i="11"/>
  <c r="M40" i="11"/>
  <c r="L40" i="11"/>
  <c r="S39" i="11"/>
  <c r="R39" i="11"/>
  <c r="P39" i="11"/>
  <c r="O39" i="11"/>
  <c r="M39" i="11"/>
  <c r="L39" i="11"/>
  <c r="S38" i="11"/>
  <c r="R38" i="11"/>
  <c r="P38" i="11"/>
  <c r="O38" i="11"/>
  <c r="M38" i="11"/>
  <c r="L38" i="11"/>
  <c r="S37" i="11"/>
  <c r="R37" i="11"/>
  <c r="P37" i="11"/>
  <c r="O37" i="11"/>
  <c r="M37" i="11"/>
  <c r="L37" i="11"/>
  <c r="S36" i="11"/>
  <c r="R36" i="11"/>
  <c r="P36" i="11"/>
  <c r="O36" i="11"/>
  <c r="M36" i="11"/>
  <c r="L36" i="11"/>
  <c r="S35" i="11"/>
  <c r="R35" i="11"/>
  <c r="P35" i="11"/>
  <c r="O35" i="11"/>
  <c r="M35" i="11"/>
  <c r="L35" i="11"/>
  <c r="S34" i="11"/>
  <c r="R34" i="11"/>
  <c r="P34" i="11"/>
  <c r="O34" i="11"/>
  <c r="M34" i="11"/>
  <c r="L34" i="11"/>
  <c r="S33" i="11"/>
  <c r="R33" i="11"/>
  <c r="P33" i="11"/>
  <c r="O33" i="11"/>
  <c r="M33" i="11"/>
  <c r="L33" i="11"/>
  <c r="S32" i="11"/>
  <c r="R32" i="11"/>
  <c r="P32" i="11"/>
  <c r="O32" i="11"/>
  <c r="M32" i="11"/>
  <c r="L32" i="11"/>
  <c r="S31" i="11"/>
  <c r="R31" i="11"/>
  <c r="P31" i="11"/>
  <c r="O31" i="11"/>
  <c r="M31" i="11"/>
  <c r="L31" i="11"/>
  <c r="S30" i="11"/>
  <c r="R30" i="11"/>
  <c r="P30" i="11"/>
  <c r="O30" i="11"/>
  <c r="M30" i="11"/>
  <c r="L30" i="11"/>
  <c r="S29" i="11"/>
  <c r="R29" i="11"/>
  <c r="P29" i="11"/>
  <c r="O29" i="11"/>
  <c r="M29" i="11"/>
  <c r="L29" i="11"/>
  <c r="S28" i="11"/>
  <c r="R28" i="11"/>
  <c r="P28" i="11"/>
  <c r="O28" i="11"/>
  <c r="M28" i="11"/>
  <c r="L28" i="11"/>
  <c r="S27" i="11"/>
  <c r="R27" i="11"/>
  <c r="P27" i="11"/>
  <c r="O27" i="11"/>
  <c r="M27" i="11"/>
  <c r="L27" i="11"/>
  <c r="S26" i="11"/>
  <c r="R26" i="11"/>
  <c r="P26" i="11"/>
  <c r="O26" i="11"/>
  <c r="M26" i="11"/>
  <c r="L26" i="11"/>
  <c r="S25" i="11"/>
  <c r="R25" i="11"/>
  <c r="P25" i="11"/>
  <c r="O25" i="11"/>
  <c r="M25" i="11"/>
  <c r="L25" i="11"/>
  <c r="S24" i="11"/>
  <c r="R24" i="11"/>
  <c r="P24" i="11"/>
  <c r="O24" i="11"/>
  <c r="M24" i="11"/>
  <c r="L24" i="11"/>
  <c r="S23" i="11"/>
  <c r="R23" i="11"/>
  <c r="P23" i="11"/>
  <c r="O23" i="11"/>
  <c r="M23" i="11"/>
  <c r="L23" i="11"/>
  <c r="S22" i="11"/>
  <c r="R22" i="11"/>
  <c r="P22" i="11"/>
  <c r="O22" i="11"/>
  <c r="M22" i="11"/>
  <c r="L22" i="11"/>
  <c r="S21" i="11"/>
  <c r="R21" i="11"/>
  <c r="P21" i="11"/>
  <c r="O21" i="11"/>
  <c r="M21" i="11"/>
  <c r="L21" i="11"/>
  <c r="S20" i="11"/>
  <c r="R20" i="11"/>
  <c r="P20" i="11"/>
  <c r="O20" i="11"/>
  <c r="M20" i="11"/>
  <c r="L20" i="11"/>
  <c r="S19" i="11"/>
  <c r="R19" i="11"/>
  <c r="P19" i="11"/>
  <c r="O19" i="11"/>
  <c r="M19" i="11"/>
  <c r="L19" i="11"/>
  <c r="S18" i="11"/>
  <c r="R18" i="11"/>
  <c r="P18" i="11"/>
  <c r="O18" i="11"/>
  <c r="M18" i="11"/>
  <c r="L18" i="11"/>
  <c r="S17" i="11"/>
  <c r="R17" i="11"/>
  <c r="P17" i="11"/>
  <c r="O17" i="11"/>
  <c r="M17" i="11"/>
  <c r="L17" i="11"/>
  <c r="S16" i="11"/>
  <c r="R16" i="11"/>
  <c r="P16" i="11"/>
  <c r="O16" i="11"/>
  <c r="M16" i="11"/>
  <c r="L16" i="11"/>
  <c r="S15" i="11"/>
  <c r="R15" i="11"/>
  <c r="P15" i="11"/>
  <c r="O15" i="11"/>
  <c r="M15" i="11"/>
  <c r="L15" i="11"/>
  <c r="S14" i="11"/>
  <c r="R14" i="11"/>
  <c r="P14" i="11"/>
  <c r="O14" i="11"/>
  <c r="M14" i="11"/>
  <c r="L14" i="11"/>
  <c r="S13" i="11"/>
  <c r="R13" i="11"/>
  <c r="P13" i="11"/>
  <c r="O13" i="11"/>
  <c r="M13" i="11"/>
  <c r="L13" i="11"/>
  <c r="S12" i="11"/>
  <c r="R12" i="11"/>
  <c r="P12" i="11"/>
  <c r="O12" i="11"/>
  <c r="M12" i="11"/>
  <c r="L12" i="11"/>
  <c r="S11" i="11"/>
  <c r="R11" i="11"/>
  <c r="P11" i="11"/>
  <c r="O11" i="11"/>
  <c r="M11" i="11"/>
  <c r="L11" i="11"/>
  <c r="S10" i="11"/>
  <c r="R10" i="11"/>
  <c r="P10" i="11"/>
  <c r="O10" i="11"/>
  <c r="M10" i="11"/>
  <c r="L10" i="11"/>
  <c r="S9" i="11"/>
  <c r="R9" i="11"/>
  <c r="P9" i="11"/>
  <c r="O9" i="11"/>
  <c r="M9" i="11"/>
  <c r="L9" i="11"/>
  <c r="S8" i="11"/>
  <c r="P8" i="11"/>
  <c r="O8" i="11"/>
  <c r="M8" i="11"/>
  <c r="L8" i="11"/>
  <c r="S7" i="11"/>
  <c r="P7" i="11"/>
  <c r="O7" i="11"/>
  <c r="M7" i="11"/>
  <c r="L7" i="11"/>
  <c r="S6" i="11"/>
  <c r="P6" i="11"/>
  <c r="O6" i="11"/>
  <c r="M6" i="11"/>
  <c r="L6" i="11"/>
  <c r="S5" i="11"/>
  <c r="P5" i="11"/>
  <c r="O5" i="11"/>
  <c r="M5" i="11"/>
  <c r="L5" i="11"/>
  <c r="S4" i="11"/>
  <c r="P4" i="11"/>
  <c r="O4" i="11"/>
  <c r="M4" i="11"/>
  <c r="AV7" i="9"/>
  <c r="E4" i="9"/>
  <c r="E5" i="9"/>
  <c r="E6" i="9"/>
  <c r="E7" i="9"/>
  <c r="E8" i="9"/>
  <c r="E9" i="9"/>
  <c r="E10" i="9"/>
  <c r="E11" i="9"/>
  <c r="E12" i="9"/>
  <c r="E13" i="9"/>
  <c r="E14" i="9"/>
  <c r="E15" i="9"/>
  <c r="E16" i="9"/>
  <c r="E17" i="9"/>
  <c r="E18" i="9"/>
  <c r="E19" i="9"/>
  <c r="E20" i="9"/>
  <c r="E21" i="9"/>
  <c r="E22" i="9"/>
  <c r="E23" i="9"/>
  <c r="E24" i="9"/>
  <c r="E25" i="9"/>
  <c r="E3" i="9"/>
  <c r="BE25" i="9"/>
  <c r="P25" i="9" s="1"/>
  <c r="AV3" i="9"/>
  <c r="G3" i="9" s="1"/>
  <c r="AW3" i="9"/>
  <c r="H3" i="9" s="1"/>
  <c r="AX3" i="9"/>
  <c r="I3" i="9" s="1"/>
  <c r="AY3" i="9"/>
  <c r="J3" i="9" s="1"/>
  <c r="AZ3" i="9"/>
  <c r="K3" i="9" s="1"/>
  <c r="BA3" i="9"/>
  <c r="L3" i="9" s="1"/>
  <c r="BB3" i="9"/>
  <c r="M3" i="9" s="1"/>
  <c r="BC3" i="9"/>
  <c r="N3" i="9" s="1"/>
  <c r="BD3" i="9"/>
  <c r="O3" i="9" s="1"/>
  <c r="BE3" i="9"/>
  <c r="P3" i="9" s="1"/>
  <c r="BF3" i="9"/>
  <c r="Q3" i="9" s="1"/>
  <c r="AV4" i="9"/>
  <c r="G4" i="9" s="1"/>
  <c r="AW4" i="9"/>
  <c r="H4" i="9" s="1"/>
  <c r="AX4" i="9"/>
  <c r="I4" i="9" s="1"/>
  <c r="AY4" i="9"/>
  <c r="J4" i="9" s="1"/>
  <c r="AZ4" i="9"/>
  <c r="K4" i="9" s="1"/>
  <c r="BA4" i="9"/>
  <c r="L4" i="9" s="1"/>
  <c r="BB4" i="9"/>
  <c r="M4" i="9" s="1"/>
  <c r="BC4" i="9"/>
  <c r="N4" i="9" s="1"/>
  <c r="BD4" i="9"/>
  <c r="O4" i="9" s="1"/>
  <c r="BE4" i="9"/>
  <c r="P4" i="9" s="1"/>
  <c r="BF4" i="9"/>
  <c r="Q4" i="9" s="1"/>
  <c r="AV5" i="9"/>
  <c r="G5" i="9" s="1"/>
  <c r="AW5" i="9"/>
  <c r="H5" i="9" s="1"/>
  <c r="AX5" i="9"/>
  <c r="I5" i="9" s="1"/>
  <c r="AY5" i="9"/>
  <c r="J5" i="9" s="1"/>
  <c r="AZ5" i="9"/>
  <c r="K5" i="9" s="1"/>
  <c r="BA5" i="9"/>
  <c r="L5" i="9" s="1"/>
  <c r="BB5" i="9"/>
  <c r="M5" i="9" s="1"/>
  <c r="BC5" i="9"/>
  <c r="N5" i="9" s="1"/>
  <c r="BD5" i="9"/>
  <c r="O5" i="9" s="1"/>
  <c r="BE5" i="9"/>
  <c r="P5" i="9" s="1"/>
  <c r="BF5" i="9"/>
  <c r="Q5" i="9" s="1"/>
  <c r="AV6" i="9"/>
  <c r="G6" i="9" s="1"/>
  <c r="AW6" i="9"/>
  <c r="H6" i="9" s="1"/>
  <c r="AX6" i="9"/>
  <c r="I6" i="9" s="1"/>
  <c r="AY6" i="9"/>
  <c r="J6" i="9" s="1"/>
  <c r="AZ6" i="9"/>
  <c r="K6" i="9" s="1"/>
  <c r="BA6" i="9"/>
  <c r="L6" i="9" s="1"/>
  <c r="BB6" i="9"/>
  <c r="M6" i="9" s="1"/>
  <c r="BC6" i="9"/>
  <c r="N6" i="9" s="1"/>
  <c r="BD6" i="9"/>
  <c r="O6" i="9" s="1"/>
  <c r="BE6" i="9"/>
  <c r="P6" i="9" s="1"/>
  <c r="BF6" i="9"/>
  <c r="Q6" i="9" s="1"/>
  <c r="G7" i="9"/>
  <c r="AW7" i="9"/>
  <c r="H7" i="9" s="1"/>
  <c r="AX7" i="9"/>
  <c r="I7" i="9" s="1"/>
  <c r="AY7" i="9"/>
  <c r="J7" i="9" s="1"/>
  <c r="AZ7" i="9"/>
  <c r="K7" i="9" s="1"/>
  <c r="BA7" i="9"/>
  <c r="L7" i="9" s="1"/>
  <c r="BB7" i="9"/>
  <c r="M7" i="9" s="1"/>
  <c r="BC7" i="9"/>
  <c r="N7" i="9" s="1"/>
  <c r="BD7" i="9"/>
  <c r="O7" i="9" s="1"/>
  <c r="BE7" i="9"/>
  <c r="P7" i="9" s="1"/>
  <c r="BF7" i="9"/>
  <c r="Q7" i="9" s="1"/>
  <c r="AV8" i="9"/>
  <c r="G8" i="9" s="1"/>
  <c r="AW8" i="9"/>
  <c r="H8" i="9" s="1"/>
  <c r="AX8" i="9"/>
  <c r="I8" i="9" s="1"/>
  <c r="AY8" i="9"/>
  <c r="J8" i="9" s="1"/>
  <c r="AZ8" i="9"/>
  <c r="K8" i="9" s="1"/>
  <c r="BA8" i="9"/>
  <c r="L8" i="9" s="1"/>
  <c r="BB8" i="9"/>
  <c r="M8" i="9" s="1"/>
  <c r="BC8" i="9"/>
  <c r="N8" i="9" s="1"/>
  <c r="BD8" i="9"/>
  <c r="O8" i="9" s="1"/>
  <c r="BE8" i="9"/>
  <c r="P8" i="9" s="1"/>
  <c r="BF8" i="9"/>
  <c r="Q8" i="9" s="1"/>
  <c r="AV9" i="9"/>
  <c r="G9" i="9" s="1"/>
  <c r="AW9" i="9"/>
  <c r="H9" i="9" s="1"/>
  <c r="AX9" i="9"/>
  <c r="I9" i="9" s="1"/>
  <c r="AY9" i="9"/>
  <c r="J9" i="9" s="1"/>
  <c r="AZ9" i="9"/>
  <c r="K9" i="9" s="1"/>
  <c r="BA9" i="9"/>
  <c r="L9" i="9" s="1"/>
  <c r="BB9" i="9"/>
  <c r="M9" i="9" s="1"/>
  <c r="BC9" i="9"/>
  <c r="N9" i="9" s="1"/>
  <c r="BD9" i="9"/>
  <c r="O9" i="9" s="1"/>
  <c r="BE9" i="9"/>
  <c r="P9" i="9" s="1"/>
  <c r="BF9" i="9"/>
  <c r="Q9" i="9" s="1"/>
  <c r="AV10" i="9"/>
  <c r="G10" i="9" s="1"/>
  <c r="AW10" i="9"/>
  <c r="H10" i="9" s="1"/>
  <c r="AX10" i="9"/>
  <c r="I10" i="9" s="1"/>
  <c r="AY10" i="9"/>
  <c r="J10" i="9" s="1"/>
  <c r="AZ10" i="9"/>
  <c r="K10" i="9" s="1"/>
  <c r="BA10" i="9"/>
  <c r="L10" i="9" s="1"/>
  <c r="BB10" i="9"/>
  <c r="M10" i="9" s="1"/>
  <c r="BC10" i="9"/>
  <c r="N10" i="9" s="1"/>
  <c r="BD10" i="9"/>
  <c r="O10" i="9" s="1"/>
  <c r="BE10" i="9"/>
  <c r="P10" i="9" s="1"/>
  <c r="BF10" i="9"/>
  <c r="Q10" i="9" s="1"/>
  <c r="AV11" i="9"/>
  <c r="G11" i="9" s="1"/>
  <c r="AW11" i="9"/>
  <c r="H11" i="9" s="1"/>
  <c r="AX11" i="9"/>
  <c r="I11" i="9" s="1"/>
  <c r="AY11" i="9"/>
  <c r="J11" i="9" s="1"/>
  <c r="AZ11" i="9"/>
  <c r="K11" i="9" s="1"/>
  <c r="BA11" i="9"/>
  <c r="L11" i="9" s="1"/>
  <c r="BB11" i="9"/>
  <c r="M11" i="9" s="1"/>
  <c r="BC11" i="9"/>
  <c r="N11" i="9" s="1"/>
  <c r="BD11" i="9"/>
  <c r="O11" i="9" s="1"/>
  <c r="BE11" i="9"/>
  <c r="P11" i="9" s="1"/>
  <c r="BF11" i="9"/>
  <c r="Q11" i="9" s="1"/>
  <c r="AV12" i="9"/>
  <c r="G12" i="9" s="1"/>
  <c r="AW12" i="9"/>
  <c r="H12" i="9" s="1"/>
  <c r="AX12" i="9"/>
  <c r="I12" i="9" s="1"/>
  <c r="AY12" i="9"/>
  <c r="J12" i="9" s="1"/>
  <c r="AZ12" i="9"/>
  <c r="K12" i="9" s="1"/>
  <c r="BA12" i="9"/>
  <c r="L12" i="9" s="1"/>
  <c r="BB12" i="9"/>
  <c r="M12" i="9" s="1"/>
  <c r="BC12" i="9"/>
  <c r="N12" i="9" s="1"/>
  <c r="BD12" i="9"/>
  <c r="O12" i="9" s="1"/>
  <c r="BE12" i="9"/>
  <c r="P12" i="9" s="1"/>
  <c r="BF12" i="9"/>
  <c r="Q12" i="9" s="1"/>
  <c r="AV13" i="9"/>
  <c r="G13" i="9" s="1"/>
  <c r="AW13" i="9"/>
  <c r="H13" i="9" s="1"/>
  <c r="AX13" i="9"/>
  <c r="I13" i="9" s="1"/>
  <c r="AY13" i="9"/>
  <c r="J13" i="9" s="1"/>
  <c r="AZ13" i="9"/>
  <c r="K13" i="9" s="1"/>
  <c r="BA13" i="9"/>
  <c r="L13" i="9" s="1"/>
  <c r="BB13" i="9"/>
  <c r="M13" i="9" s="1"/>
  <c r="BC13" i="9"/>
  <c r="N13" i="9" s="1"/>
  <c r="BD13" i="9"/>
  <c r="O13" i="9" s="1"/>
  <c r="BE13" i="9"/>
  <c r="P13" i="9" s="1"/>
  <c r="BF13" i="9"/>
  <c r="Q13" i="9" s="1"/>
  <c r="AV14" i="9"/>
  <c r="G14" i="9" s="1"/>
  <c r="AW14" i="9"/>
  <c r="H14" i="9" s="1"/>
  <c r="AX14" i="9"/>
  <c r="I14" i="9" s="1"/>
  <c r="AY14" i="9"/>
  <c r="J14" i="9" s="1"/>
  <c r="AZ14" i="9"/>
  <c r="K14" i="9" s="1"/>
  <c r="BA14" i="9"/>
  <c r="L14" i="9" s="1"/>
  <c r="BB14" i="9"/>
  <c r="M14" i="9" s="1"/>
  <c r="BC14" i="9"/>
  <c r="N14" i="9" s="1"/>
  <c r="BD14" i="9"/>
  <c r="O14" i="9" s="1"/>
  <c r="BE14" i="9"/>
  <c r="P14" i="9" s="1"/>
  <c r="BF14" i="9"/>
  <c r="Q14" i="9" s="1"/>
  <c r="AV15" i="9"/>
  <c r="G15" i="9" s="1"/>
  <c r="AW15" i="9"/>
  <c r="H15" i="9" s="1"/>
  <c r="AX15" i="9"/>
  <c r="I15" i="9" s="1"/>
  <c r="AY15" i="9"/>
  <c r="J15" i="9" s="1"/>
  <c r="AZ15" i="9"/>
  <c r="K15" i="9" s="1"/>
  <c r="BA15" i="9"/>
  <c r="L15" i="9" s="1"/>
  <c r="BB15" i="9"/>
  <c r="M15" i="9" s="1"/>
  <c r="BC15" i="9"/>
  <c r="N15" i="9" s="1"/>
  <c r="BD15" i="9"/>
  <c r="O15" i="9" s="1"/>
  <c r="BE15" i="9"/>
  <c r="P15" i="9" s="1"/>
  <c r="BF15" i="9"/>
  <c r="Q15" i="9" s="1"/>
  <c r="AV16" i="9"/>
  <c r="G16" i="9" s="1"/>
  <c r="AW16" i="9"/>
  <c r="H16" i="9" s="1"/>
  <c r="AX16" i="9"/>
  <c r="I16" i="9" s="1"/>
  <c r="AY16" i="9"/>
  <c r="J16" i="9" s="1"/>
  <c r="AZ16" i="9"/>
  <c r="K16" i="9" s="1"/>
  <c r="BA16" i="9"/>
  <c r="L16" i="9" s="1"/>
  <c r="BB16" i="9"/>
  <c r="M16" i="9" s="1"/>
  <c r="BC16" i="9"/>
  <c r="N16" i="9" s="1"/>
  <c r="BD16" i="9"/>
  <c r="O16" i="9" s="1"/>
  <c r="BE16" i="9"/>
  <c r="P16" i="9" s="1"/>
  <c r="BF16" i="9"/>
  <c r="Q16" i="9" s="1"/>
  <c r="AV17" i="9"/>
  <c r="G17" i="9" s="1"/>
  <c r="AW17" i="9"/>
  <c r="H17" i="9" s="1"/>
  <c r="AX17" i="9"/>
  <c r="I17" i="9" s="1"/>
  <c r="AY17" i="9"/>
  <c r="J17" i="9" s="1"/>
  <c r="AZ17" i="9"/>
  <c r="K17" i="9" s="1"/>
  <c r="BA17" i="9"/>
  <c r="L17" i="9" s="1"/>
  <c r="BB17" i="9"/>
  <c r="M17" i="9" s="1"/>
  <c r="BC17" i="9"/>
  <c r="N17" i="9" s="1"/>
  <c r="BD17" i="9"/>
  <c r="O17" i="9" s="1"/>
  <c r="BE17" i="9"/>
  <c r="P17" i="9" s="1"/>
  <c r="BF17" i="9"/>
  <c r="Q17" i="9" s="1"/>
  <c r="AV18" i="9"/>
  <c r="G18" i="9" s="1"/>
  <c r="AW18" i="9"/>
  <c r="H18" i="9" s="1"/>
  <c r="AX18" i="9"/>
  <c r="I18" i="9" s="1"/>
  <c r="AY18" i="9"/>
  <c r="J18" i="9" s="1"/>
  <c r="AZ18" i="9"/>
  <c r="K18" i="9" s="1"/>
  <c r="BA18" i="9"/>
  <c r="L18" i="9" s="1"/>
  <c r="BB18" i="9"/>
  <c r="M18" i="9" s="1"/>
  <c r="BC18" i="9"/>
  <c r="N18" i="9" s="1"/>
  <c r="BD18" i="9"/>
  <c r="O18" i="9" s="1"/>
  <c r="BE18" i="9"/>
  <c r="P18" i="9" s="1"/>
  <c r="BF18" i="9"/>
  <c r="Q18" i="9" s="1"/>
  <c r="AV19" i="9"/>
  <c r="G19" i="9" s="1"/>
  <c r="AW19" i="9"/>
  <c r="H19" i="9" s="1"/>
  <c r="AX19" i="9"/>
  <c r="I19" i="9" s="1"/>
  <c r="AY19" i="9"/>
  <c r="J19" i="9" s="1"/>
  <c r="AZ19" i="9"/>
  <c r="K19" i="9" s="1"/>
  <c r="BA19" i="9"/>
  <c r="L19" i="9" s="1"/>
  <c r="BB19" i="9"/>
  <c r="M19" i="9" s="1"/>
  <c r="BC19" i="9"/>
  <c r="N19" i="9" s="1"/>
  <c r="BD19" i="9"/>
  <c r="O19" i="9" s="1"/>
  <c r="BE19" i="9"/>
  <c r="P19" i="9" s="1"/>
  <c r="BF19" i="9"/>
  <c r="Q19" i="9" s="1"/>
  <c r="AV20" i="9"/>
  <c r="G20" i="9" s="1"/>
  <c r="AW20" i="9"/>
  <c r="H20" i="9" s="1"/>
  <c r="AX20" i="9"/>
  <c r="I20" i="9" s="1"/>
  <c r="AY20" i="9"/>
  <c r="J20" i="9" s="1"/>
  <c r="AZ20" i="9"/>
  <c r="K20" i="9" s="1"/>
  <c r="BA20" i="9"/>
  <c r="L20" i="9" s="1"/>
  <c r="BB20" i="9"/>
  <c r="M20" i="9" s="1"/>
  <c r="BC20" i="9"/>
  <c r="N20" i="9" s="1"/>
  <c r="BD20" i="9"/>
  <c r="O20" i="9" s="1"/>
  <c r="BE20" i="9"/>
  <c r="P20" i="9" s="1"/>
  <c r="BF20" i="9"/>
  <c r="Q20" i="9" s="1"/>
  <c r="AV21" i="9"/>
  <c r="G21" i="9" s="1"/>
  <c r="AW21" i="9"/>
  <c r="H21" i="9" s="1"/>
  <c r="AX21" i="9"/>
  <c r="I21" i="9" s="1"/>
  <c r="AY21" i="9"/>
  <c r="J21" i="9" s="1"/>
  <c r="AZ21" i="9"/>
  <c r="K21" i="9" s="1"/>
  <c r="BA21" i="9"/>
  <c r="L21" i="9" s="1"/>
  <c r="BB21" i="9"/>
  <c r="M21" i="9" s="1"/>
  <c r="BC21" i="9"/>
  <c r="N21" i="9" s="1"/>
  <c r="BD21" i="9"/>
  <c r="O21" i="9" s="1"/>
  <c r="BE21" i="9"/>
  <c r="P21" i="9" s="1"/>
  <c r="BF21" i="9"/>
  <c r="Q21" i="9" s="1"/>
  <c r="AV22" i="9"/>
  <c r="G22" i="9" s="1"/>
  <c r="AW22" i="9"/>
  <c r="H22" i="9" s="1"/>
  <c r="AX22" i="9"/>
  <c r="I22" i="9" s="1"/>
  <c r="AY22" i="9"/>
  <c r="J22" i="9" s="1"/>
  <c r="AZ22" i="9"/>
  <c r="K22" i="9" s="1"/>
  <c r="BA22" i="9"/>
  <c r="L22" i="9" s="1"/>
  <c r="BB22" i="9"/>
  <c r="M22" i="9" s="1"/>
  <c r="BC22" i="9"/>
  <c r="N22" i="9" s="1"/>
  <c r="BD22" i="9"/>
  <c r="O22" i="9" s="1"/>
  <c r="BE22" i="9"/>
  <c r="P22" i="9" s="1"/>
  <c r="BF22" i="9"/>
  <c r="Q22" i="9" s="1"/>
  <c r="AV23" i="9"/>
  <c r="G23" i="9" s="1"/>
  <c r="AW23" i="9"/>
  <c r="H23" i="9" s="1"/>
  <c r="AX23" i="9"/>
  <c r="I23" i="9" s="1"/>
  <c r="AY23" i="9"/>
  <c r="J23" i="9" s="1"/>
  <c r="AZ23" i="9"/>
  <c r="K23" i="9" s="1"/>
  <c r="BA23" i="9"/>
  <c r="L23" i="9" s="1"/>
  <c r="BB23" i="9"/>
  <c r="M23" i="9" s="1"/>
  <c r="BC23" i="9"/>
  <c r="N23" i="9" s="1"/>
  <c r="BD23" i="9"/>
  <c r="O23" i="9" s="1"/>
  <c r="BE23" i="9"/>
  <c r="P23" i="9" s="1"/>
  <c r="BF23" i="9"/>
  <c r="Q23" i="9" s="1"/>
  <c r="AV24" i="9"/>
  <c r="G24" i="9" s="1"/>
  <c r="AW24" i="9"/>
  <c r="H24" i="9" s="1"/>
  <c r="AX24" i="9"/>
  <c r="I24" i="9" s="1"/>
  <c r="AY24" i="9"/>
  <c r="J24" i="9" s="1"/>
  <c r="AZ24" i="9"/>
  <c r="K24" i="9" s="1"/>
  <c r="BA24" i="9"/>
  <c r="L24" i="9" s="1"/>
  <c r="BB24" i="9"/>
  <c r="M24" i="9" s="1"/>
  <c r="BC24" i="9"/>
  <c r="N24" i="9" s="1"/>
  <c r="BD24" i="9"/>
  <c r="O24" i="9" s="1"/>
  <c r="BE24" i="9"/>
  <c r="P24" i="9" s="1"/>
  <c r="BF24" i="9"/>
  <c r="Q24" i="9" s="1"/>
  <c r="AV25" i="9"/>
  <c r="G25" i="9" s="1"/>
  <c r="AW25" i="9"/>
  <c r="H25" i="9" s="1"/>
  <c r="AX25" i="9"/>
  <c r="I25" i="9" s="1"/>
  <c r="AY25" i="9"/>
  <c r="J25" i="9" s="1"/>
  <c r="AZ25" i="9"/>
  <c r="K25" i="9" s="1"/>
  <c r="BA25" i="9"/>
  <c r="L25" i="9" s="1"/>
  <c r="BB25" i="9"/>
  <c r="M25" i="9" s="1"/>
  <c r="BC25" i="9"/>
  <c r="N25" i="9" s="1"/>
  <c r="BD25" i="9"/>
  <c r="O25" i="9" s="1"/>
  <c r="BF25" i="9"/>
  <c r="Q25" i="9" s="1"/>
  <c r="AU3" i="9"/>
  <c r="AU4" i="9"/>
  <c r="AU5" i="9"/>
  <c r="AU6" i="9"/>
  <c r="AU7" i="9"/>
  <c r="F7" i="9" s="1"/>
  <c r="AU8" i="9"/>
  <c r="F8" i="9" s="1"/>
  <c r="AU9" i="9"/>
  <c r="F9" i="9" s="1"/>
  <c r="AU10" i="9"/>
  <c r="F10" i="9" s="1"/>
  <c r="AU11" i="9"/>
  <c r="F11" i="9" s="1"/>
  <c r="AU12" i="9"/>
  <c r="F12" i="9" s="1"/>
  <c r="AU13" i="9"/>
  <c r="F13" i="9" s="1"/>
  <c r="AU14" i="9"/>
  <c r="F14" i="9" s="1"/>
  <c r="AU15" i="9"/>
  <c r="F15" i="9" s="1"/>
  <c r="AU16" i="9"/>
  <c r="F16" i="9" s="1"/>
  <c r="AU17" i="9"/>
  <c r="F17" i="9" s="1"/>
  <c r="AU18" i="9"/>
  <c r="F18" i="9" s="1"/>
  <c r="AU19" i="9"/>
  <c r="F19" i="9" s="1"/>
  <c r="AU20" i="9"/>
  <c r="F20" i="9" s="1"/>
  <c r="AU21" i="9"/>
  <c r="F21" i="9" s="1"/>
  <c r="AU22" i="9"/>
  <c r="F22" i="9" s="1"/>
  <c r="AU23" i="9"/>
  <c r="F23" i="9" s="1"/>
  <c r="AU24" i="9"/>
  <c r="F24" i="9" s="1"/>
  <c r="AU25" i="9"/>
  <c r="F25" i="9" s="1"/>
  <c r="D3" i="9"/>
  <c r="D4" i="9"/>
  <c r="D5" i="9"/>
  <c r="D6" i="9"/>
  <c r="D7" i="9"/>
  <c r="D8" i="9"/>
  <c r="D9" i="9"/>
  <c r="D10" i="9"/>
  <c r="D11" i="9"/>
  <c r="D12" i="9"/>
  <c r="D13" i="9"/>
  <c r="D14" i="9"/>
  <c r="D15" i="9"/>
  <c r="D16" i="9"/>
  <c r="D17" i="9"/>
  <c r="D18" i="9"/>
  <c r="D19" i="9"/>
  <c r="D20" i="9"/>
  <c r="D21" i="9"/>
  <c r="D22" i="9"/>
  <c r="D23" i="9"/>
  <c r="D24" i="9"/>
  <c r="D25" i="9"/>
  <c r="F3" i="9" l="1"/>
  <c r="F6" i="9"/>
  <c r="F5" i="9"/>
  <c r="F4" i="9"/>
  <c r="C15" i="6" l="1"/>
  <c r="C17" i="6"/>
  <c r="C12" i="6"/>
  <c r="C11" i="6"/>
  <c r="C20" i="6"/>
  <c r="C25" i="6"/>
  <c r="C18" i="6"/>
  <c r="C8" i="6"/>
  <c r="C13" i="6"/>
  <c r="C19" i="6"/>
  <c r="C14" i="6"/>
  <c r="C9" i="6"/>
  <c r="C24" i="6"/>
  <c r="C21" i="6"/>
  <c r="C10" i="6"/>
  <c r="C23" i="6"/>
  <c r="C22" i="6"/>
  <c r="C16" i="6"/>
  <c r="C4" i="6"/>
  <c r="C7" i="6"/>
  <c r="C6" i="6"/>
  <c r="C5" i="6"/>
  <c r="C3" i="6"/>
  <c r="F282" i="3" l="1"/>
  <c r="G282" i="3"/>
  <c r="J282" i="3"/>
  <c r="K282" i="3"/>
  <c r="F283" i="3"/>
  <c r="G283" i="3"/>
  <c r="J283" i="3"/>
  <c r="K283" i="3"/>
  <c r="F284" i="3"/>
  <c r="G284" i="3"/>
  <c r="J284" i="3"/>
  <c r="K284" i="3"/>
  <c r="F285" i="3"/>
  <c r="G285" i="3"/>
  <c r="J285" i="3"/>
  <c r="K285" i="3"/>
  <c r="F286" i="3"/>
  <c r="G286" i="3"/>
  <c r="J286" i="3"/>
  <c r="K286" i="3"/>
  <c r="F287" i="3"/>
  <c r="G287" i="3"/>
  <c r="J287" i="3"/>
  <c r="K287" i="3"/>
  <c r="F288" i="3"/>
  <c r="G288" i="3"/>
  <c r="J288" i="3"/>
  <c r="K288" i="3"/>
  <c r="F289" i="3"/>
  <c r="G289" i="3"/>
  <c r="J289" i="3"/>
  <c r="K289" i="3"/>
  <c r="F290" i="3"/>
  <c r="G290" i="3"/>
  <c r="J290" i="3"/>
  <c r="K290" i="3"/>
  <c r="F291" i="3"/>
  <c r="G291" i="3"/>
  <c r="J291" i="3"/>
  <c r="K291" i="3"/>
  <c r="F292" i="3"/>
  <c r="G292" i="3"/>
  <c r="J292" i="3"/>
  <c r="K292" i="3"/>
  <c r="F293" i="3"/>
  <c r="G293" i="3"/>
  <c r="J293" i="3"/>
  <c r="K293" i="3"/>
  <c r="F294" i="3"/>
  <c r="G294" i="3"/>
  <c r="J294" i="3"/>
  <c r="K294" i="3"/>
  <c r="F295" i="3"/>
  <c r="G295" i="3"/>
  <c r="J295" i="3"/>
  <c r="K295" i="3"/>
  <c r="F296" i="3"/>
  <c r="G296" i="3"/>
  <c r="J296" i="3"/>
  <c r="K296" i="3"/>
  <c r="F297" i="3"/>
  <c r="G297" i="3"/>
  <c r="J297" i="3"/>
  <c r="K297" i="3"/>
  <c r="F298" i="3"/>
  <c r="G298" i="3"/>
  <c r="J298" i="3"/>
  <c r="K298" i="3"/>
  <c r="F299" i="3"/>
  <c r="G299" i="3"/>
  <c r="J299" i="3"/>
  <c r="K299" i="3"/>
  <c r="F300" i="3"/>
  <c r="G300" i="3"/>
  <c r="J300" i="3"/>
  <c r="K300" i="3"/>
  <c r="F301" i="3"/>
  <c r="G301" i="3"/>
  <c r="J301" i="3"/>
  <c r="K301" i="3"/>
  <c r="F302" i="3"/>
  <c r="G302" i="3"/>
  <c r="J302" i="3"/>
  <c r="K302" i="3"/>
  <c r="F303" i="3"/>
  <c r="G303" i="3"/>
  <c r="J303" i="3"/>
  <c r="K303" i="3"/>
  <c r="F304" i="3"/>
  <c r="G304" i="3"/>
  <c r="J304" i="3"/>
  <c r="K304" i="3"/>
  <c r="C304" i="3"/>
  <c r="C303" i="3"/>
  <c r="C302" i="3"/>
  <c r="C301" i="3"/>
  <c r="C300" i="3"/>
  <c r="C299" i="3"/>
  <c r="C298" i="3"/>
  <c r="C297" i="3"/>
  <c r="C296" i="3"/>
  <c r="C295" i="3"/>
  <c r="C294" i="3"/>
  <c r="C293" i="3"/>
  <c r="C292" i="3"/>
  <c r="C291" i="3"/>
  <c r="C290" i="3"/>
  <c r="C289" i="3"/>
  <c r="C288" i="3"/>
  <c r="C287" i="3"/>
  <c r="C286" i="3"/>
  <c r="C285" i="3"/>
  <c r="C284" i="3"/>
  <c r="C283" i="3"/>
  <c r="C282" i="3"/>
  <c r="B304" i="3"/>
  <c r="B303" i="3"/>
  <c r="B302" i="3"/>
  <c r="B301" i="3"/>
  <c r="B300" i="3"/>
  <c r="B299" i="3"/>
  <c r="B298" i="3"/>
  <c r="B297" i="3"/>
  <c r="B296" i="3"/>
  <c r="B295" i="3"/>
  <c r="B294" i="3"/>
  <c r="B293" i="3"/>
  <c r="B292" i="3"/>
  <c r="B291" i="3"/>
  <c r="B290" i="3"/>
  <c r="B289" i="3"/>
  <c r="B288" i="3"/>
  <c r="B287" i="3"/>
  <c r="B286" i="3"/>
  <c r="B285" i="3"/>
  <c r="B284" i="3"/>
  <c r="B283" i="3"/>
  <c r="B282" i="3"/>
  <c r="L278" i="3" l="1"/>
  <c r="L277" i="3"/>
  <c r="L276" i="3"/>
  <c r="L275" i="3"/>
  <c r="L274" i="3"/>
  <c r="L273" i="3"/>
  <c r="L272" i="3"/>
  <c r="L271" i="3"/>
  <c r="L270" i="3"/>
  <c r="L269" i="3"/>
  <c r="L268" i="3"/>
  <c r="L267" i="3"/>
  <c r="L266" i="3"/>
  <c r="L265" i="3"/>
  <c r="L264" i="3"/>
  <c r="L263" i="3"/>
  <c r="L262" i="3"/>
  <c r="L261" i="3"/>
  <c r="L260" i="3"/>
  <c r="L259" i="3"/>
  <c r="L258" i="3"/>
  <c r="L257" i="3"/>
  <c r="L256" i="3"/>
  <c r="L255" i="3"/>
  <c r="L254" i="3"/>
  <c r="L253" i="3"/>
  <c r="L252" i="3"/>
  <c r="L251" i="3"/>
  <c r="L250" i="3"/>
  <c r="L249" i="3"/>
  <c r="L248" i="3"/>
  <c r="L247" i="3"/>
  <c r="L246" i="3"/>
  <c r="L245" i="3"/>
  <c r="L244" i="3"/>
  <c r="L243" i="3"/>
  <c r="L242" i="3"/>
  <c r="L241" i="3"/>
  <c r="L240" i="3"/>
  <c r="L239" i="3"/>
  <c r="L238" i="3"/>
  <c r="L237" i="3"/>
  <c r="L236" i="3"/>
  <c r="L235" i="3"/>
  <c r="L234" i="3"/>
  <c r="L233" i="3"/>
  <c r="L232" i="3"/>
  <c r="L231" i="3"/>
  <c r="L230" i="3"/>
  <c r="L229" i="3"/>
  <c r="L228" i="3"/>
  <c r="L227" i="3"/>
  <c r="L226" i="3"/>
  <c r="L225" i="3"/>
  <c r="L224" i="3"/>
  <c r="L223" i="3"/>
  <c r="L222" i="3"/>
  <c r="L221" i="3"/>
  <c r="L220" i="3"/>
  <c r="L219" i="3"/>
  <c r="L218" i="3"/>
  <c r="L217" i="3"/>
  <c r="L216" i="3"/>
  <c r="L215" i="3"/>
  <c r="L214" i="3"/>
  <c r="L213" i="3"/>
  <c r="L212" i="3"/>
  <c r="L211" i="3"/>
  <c r="L210" i="3"/>
  <c r="L209" i="3"/>
  <c r="L208" i="3"/>
  <c r="L207" i="3"/>
  <c r="L206" i="3"/>
  <c r="L205" i="3"/>
  <c r="L204" i="3"/>
  <c r="L203" i="3"/>
  <c r="L202" i="3"/>
  <c r="L201" i="3"/>
  <c r="L200" i="3"/>
  <c r="L199" i="3"/>
  <c r="L198" i="3"/>
  <c r="L197" i="3"/>
  <c r="L196" i="3"/>
  <c r="L195" i="3"/>
  <c r="L194" i="3"/>
  <c r="L193" i="3"/>
  <c r="L192" i="3"/>
  <c r="L191" i="3"/>
  <c r="L190" i="3"/>
  <c r="L189" i="3"/>
  <c r="L188" i="3"/>
  <c r="L187" i="3"/>
  <c r="L186" i="3"/>
  <c r="L185" i="3"/>
  <c r="L184" i="3"/>
  <c r="L183" i="3"/>
  <c r="L182" i="3"/>
  <c r="L181" i="3"/>
  <c r="L180" i="3"/>
  <c r="L179" i="3"/>
  <c r="L178" i="3"/>
  <c r="L177" i="3"/>
  <c r="L176" i="3"/>
  <c r="L175" i="3"/>
  <c r="L174" i="3"/>
  <c r="L173" i="3"/>
  <c r="L172" i="3"/>
  <c r="L171" i="3"/>
  <c r="L170" i="3"/>
  <c r="L169" i="3"/>
  <c r="L168" i="3"/>
  <c r="L167" i="3"/>
  <c r="L166" i="3"/>
  <c r="L165" i="3"/>
  <c r="L164" i="3"/>
  <c r="L163" i="3"/>
  <c r="L162" i="3"/>
  <c r="L161" i="3"/>
  <c r="L160" i="3"/>
  <c r="L159" i="3"/>
  <c r="L158" i="3"/>
  <c r="L157" i="3"/>
  <c r="L156" i="3"/>
  <c r="L155" i="3"/>
  <c r="L154" i="3"/>
  <c r="L153" i="3"/>
  <c r="L152" i="3"/>
  <c r="L151" i="3"/>
  <c r="L150" i="3"/>
  <c r="L149" i="3"/>
  <c r="L148" i="3"/>
  <c r="L147" i="3"/>
  <c r="L146" i="3"/>
  <c r="L145" i="3"/>
  <c r="L144" i="3"/>
  <c r="L143" i="3"/>
  <c r="L142" i="3"/>
  <c r="L141" i="3"/>
  <c r="L140" i="3"/>
  <c r="L139" i="3"/>
  <c r="L138" i="3"/>
  <c r="L137" i="3"/>
  <c r="L136" i="3"/>
  <c r="L135" i="3"/>
  <c r="L134" i="3"/>
  <c r="L133" i="3"/>
  <c r="L132" i="3"/>
  <c r="L131" i="3"/>
  <c r="L130" i="3"/>
  <c r="L129" i="3"/>
  <c r="L128" i="3"/>
  <c r="L127" i="3"/>
  <c r="L126" i="3"/>
  <c r="L125" i="3"/>
  <c r="L124" i="3"/>
  <c r="L123" i="3"/>
  <c r="L122" i="3"/>
  <c r="L121" i="3"/>
  <c r="L120" i="3"/>
  <c r="L119" i="3"/>
  <c r="L118" i="3"/>
  <c r="L117" i="3"/>
  <c r="L116" i="3"/>
  <c r="L115" i="3"/>
  <c r="L114" i="3"/>
  <c r="L113" i="3"/>
  <c r="L112" i="3"/>
  <c r="L111" i="3"/>
  <c r="L110" i="3"/>
  <c r="L109" i="3"/>
  <c r="L108" i="3"/>
  <c r="L107" i="3"/>
  <c r="L106" i="3"/>
  <c r="L105" i="3"/>
  <c r="L104" i="3"/>
  <c r="L103" i="3"/>
  <c r="L102" i="3"/>
  <c r="L101" i="3"/>
  <c r="L100" i="3"/>
  <c r="L99" i="3"/>
  <c r="L98" i="3"/>
  <c r="L97" i="3"/>
  <c r="L96" i="3"/>
  <c r="L95" i="3"/>
  <c r="L94" i="3"/>
  <c r="L93" i="3"/>
  <c r="L92" i="3"/>
  <c r="L91" i="3"/>
  <c r="L90" i="3"/>
  <c r="L89" i="3"/>
  <c r="L88" i="3"/>
  <c r="L87" i="3"/>
  <c r="L86" i="3"/>
  <c r="L85" i="3"/>
  <c r="L84" i="3"/>
  <c r="L83" i="3"/>
  <c r="L82" i="3"/>
  <c r="L81" i="3"/>
  <c r="L80" i="3"/>
  <c r="L79" i="3"/>
  <c r="L78" i="3"/>
  <c r="L77" i="3"/>
  <c r="L76" i="3"/>
  <c r="L75" i="3"/>
  <c r="L74" i="3"/>
  <c r="L73" i="3"/>
  <c r="L72" i="3"/>
  <c r="L71" i="3"/>
  <c r="L70" i="3"/>
  <c r="L69" i="3"/>
  <c r="L68" i="3"/>
  <c r="L67" i="3"/>
  <c r="L66" i="3"/>
  <c r="L65" i="3"/>
  <c r="L64" i="3"/>
  <c r="L63" i="3"/>
  <c r="L62" i="3"/>
  <c r="L61" i="3"/>
  <c r="L60" i="3"/>
  <c r="L59" i="3"/>
  <c r="L58" i="3"/>
  <c r="L57" i="3"/>
  <c r="L56" i="3"/>
  <c r="L55" i="3"/>
  <c r="L54" i="3"/>
  <c r="L53" i="3"/>
  <c r="L52" i="3"/>
  <c r="L51" i="3"/>
  <c r="L50" i="3"/>
  <c r="L49" i="3"/>
  <c r="L48" i="3"/>
  <c r="L47" i="3"/>
  <c r="L46" i="3"/>
  <c r="L45" i="3"/>
  <c r="L44" i="3"/>
  <c r="L43" i="3"/>
  <c r="L42" i="3"/>
  <c r="L41" i="3"/>
  <c r="L40" i="3"/>
  <c r="L39" i="3"/>
  <c r="L38" i="3"/>
  <c r="L37" i="3"/>
  <c r="L36" i="3"/>
  <c r="L35" i="3"/>
  <c r="L34" i="3"/>
  <c r="L33" i="3"/>
  <c r="L32" i="3"/>
  <c r="L31" i="3"/>
  <c r="L30" i="3"/>
  <c r="L29" i="3"/>
  <c r="L28" i="3"/>
  <c r="L27" i="3"/>
  <c r="L26" i="3"/>
  <c r="L25" i="3"/>
  <c r="L24" i="3"/>
  <c r="L23" i="3"/>
  <c r="L22" i="3"/>
  <c r="L21" i="3"/>
  <c r="L20" i="3"/>
  <c r="L19" i="3"/>
  <c r="L18" i="3"/>
  <c r="L17" i="3"/>
  <c r="L16" i="3"/>
  <c r="L15" i="3"/>
  <c r="L14" i="3"/>
  <c r="L13" i="3"/>
  <c r="L12" i="3"/>
  <c r="L11" i="3"/>
  <c r="L10" i="3"/>
  <c r="L9" i="3"/>
  <c r="L8" i="3"/>
  <c r="L7" i="3"/>
  <c r="L6" i="3"/>
  <c r="L5" i="3"/>
  <c r="L4" i="3"/>
  <c r="L3" i="3"/>
  <c r="J7" i="4" l="1"/>
  <c r="L7" i="4" s="1"/>
  <c r="K7" i="4"/>
  <c r="J31" i="4"/>
  <c r="K31" i="4"/>
  <c r="J95" i="4"/>
  <c r="L95" i="4" s="1"/>
  <c r="K95" i="4"/>
  <c r="J127" i="4"/>
  <c r="K127" i="4"/>
  <c r="J167" i="4"/>
  <c r="K167" i="4"/>
  <c r="J199" i="4"/>
  <c r="K199" i="4"/>
  <c r="J215" i="4"/>
  <c r="L215" i="4" s="1"/>
  <c r="K215" i="4"/>
  <c r="J231" i="4"/>
  <c r="K231" i="4"/>
  <c r="L301" i="3"/>
  <c r="J40" i="4"/>
  <c r="L40" i="4" s="1"/>
  <c r="K40" i="4"/>
  <c r="J64" i="4"/>
  <c r="K64" i="4"/>
  <c r="J72" i="4"/>
  <c r="K72" i="4"/>
  <c r="J80" i="4"/>
  <c r="K80" i="4"/>
  <c r="J88" i="4"/>
  <c r="K88" i="4"/>
  <c r="J96" i="4"/>
  <c r="K96" i="4"/>
  <c r="L96" i="4" s="1"/>
  <c r="J104" i="4"/>
  <c r="K104" i="4"/>
  <c r="L104" i="4" s="1"/>
  <c r="K112" i="4"/>
  <c r="L112" i="4" s="1"/>
  <c r="J112" i="4"/>
  <c r="J120" i="4"/>
  <c r="K120" i="4"/>
  <c r="L120" i="4" s="1"/>
  <c r="J128" i="4"/>
  <c r="K128" i="4"/>
  <c r="J136" i="4"/>
  <c r="K136" i="4"/>
  <c r="L136" i="4" s="1"/>
  <c r="J144" i="4"/>
  <c r="K144" i="4"/>
  <c r="J152" i="4"/>
  <c r="K152" i="4"/>
  <c r="L152" i="4" s="1"/>
  <c r="J160" i="4"/>
  <c r="K160" i="4"/>
  <c r="L160" i="4" s="1"/>
  <c r="J168" i="4"/>
  <c r="K168" i="4"/>
  <c r="K176" i="4"/>
  <c r="L176" i="4" s="1"/>
  <c r="J176" i="4"/>
  <c r="J184" i="4"/>
  <c r="L184" i="4" s="1"/>
  <c r="K184" i="4"/>
  <c r="J192" i="4"/>
  <c r="K192" i="4"/>
  <c r="J200" i="4"/>
  <c r="K200" i="4"/>
  <c r="L200" i="4" s="1"/>
  <c r="J208" i="4"/>
  <c r="K208" i="4"/>
  <c r="J216" i="4"/>
  <c r="L216" i="4" s="1"/>
  <c r="K216" i="4"/>
  <c r="J224" i="4"/>
  <c r="K224" i="4"/>
  <c r="J232" i="4"/>
  <c r="K232" i="4"/>
  <c r="K240" i="4"/>
  <c r="J240" i="4"/>
  <c r="J248" i="4"/>
  <c r="L248" i="4" s="1"/>
  <c r="K248" i="4"/>
  <c r="J256" i="4"/>
  <c r="K256" i="4"/>
  <c r="L256" i="4" s="1"/>
  <c r="J264" i="4"/>
  <c r="K264" i="4"/>
  <c r="L264" i="4" s="1"/>
  <c r="J272" i="4"/>
  <c r="K272" i="4"/>
  <c r="J55" i="4"/>
  <c r="L55" i="4" s="1"/>
  <c r="K55" i="4"/>
  <c r="J143" i="4"/>
  <c r="K143" i="4"/>
  <c r="K263" i="4"/>
  <c r="J263" i="4"/>
  <c r="L263" i="4" s="1"/>
  <c r="J9" i="4"/>
  <c r="L9" i="4" s="1"/>
  <c r="K9" i="4"/>
  <c r="J57" i="4"/>
  <c r="L57" i="4" s="1"/>
  <c r="K57" i="4"/>
  <c r="J65" i="4"/>
  <c r="K65" i="4"/>
  <c r="J73" i="4"/>
  <c r="K73" i="4"/>
  <c r="J81" i="4"/>
  <c r="L81" i="4" s="1"/>
  <c r="K81" i="4"/>
  <c r="J89" i="4"/>
  <c r="L89" i="4" s="1"/>
  <c r="K89" i="4"/>
  <c r="J97" i="4"/>
  <c r="K97" i="4"/>
  <c r="J105" i="4"/>
  <c r="K105" i="4"/>
  <c r="J113" i="4"/>
  <c r="L113" i="4" s="1"/>
  <c r="K113" i="4"/>
  <c r="J121" i="4"/>
  <c r="L121" i="4" s="1"/>
  <c r="K121" i="4"/>
  <c r="K129" i="4"/>
  <c r="J129" i="4"/>
  <c r="L129" i="4" s="1"/>
  <c r="J137" i="4"/>
  <c r="L137" i="4" s="1"/>
  <c r="K137" i="4"/>
  <c r="J145" i="4"/>
  <c r="L145" i="4" s="1"/>
  <c r="K145" i="4"/>
  <c r="J153" i="4"/>
  <c r="L153" i="4" s="1"/>
  <c r="K153" i="4"/>
  <c r="J161" i="4"/>
  <c r="K161" i="4"/>
  <c r="J169" i="4"/>
  <c r="L169" i="4" s="1"/>
  <c r="K169" i="4"/>
  <c r="J177" i="4"/>
  <c r="L177" i="4" s="1"/>
  <c r="K177" i="4"/>
  <c r="J185" i="4"/>
  <c r="L185" i="4" s="1"/>
  <c r="K185" i="4"/>
  <c r="K193" i="4"/>
  <c r="J193" i="4"/>
  <c r="L193" i="4" s="1"/>
  <c r="J201" i="4"/>
  <c r="L201" i="4" s="1"/>
  <c r="K201" i="4"/>
  <c r="J209" i="4"/>
  <c r="L209" i="4" s="1"/>
  <c r="K209" i="4"/>
  <c r="J217" i="4"/>
  <c r="L217" i="4" s="1"/>
  <c r="K217" i="4"/>
  <c r="J225" i="4"/>
  <c r="K225" i="4"/>
  <c r="J233" i="4"/>
  <c r="L233" i="4" s="1"/>
  <c r="K233" i="4"/>
  <c r="J241" i="4"/>
  <c r="L241" i="4" s="1"/>
  <c r="K241" i="4"/>
  <c r="J249" i="4"/>
  <c r="L249" i="4" s="1"/>
  <c r="K249" i="4"/>
  <c r="K257" i="4"/>
  <c r="J257" i="4"/>
  <c r="L257" i="4" s="1"/>
  <c r="J265" i="4"/>
  <c r="L265" i="4" s="1"/>
  <c r="K265" i="4"/>
  <c r="J273" i="4"/>
  <c r="L273" i="4" s="1"/>
  <c r="K273" i="4"/>
  <c r="J23" i="4"/>
  <c r="L23" i="4" s="1"/>
  <c r="K23" i="4"/>
  <c r="J71" i="4"/>
  <c r="K71" i="4"/>
  <c r="J135" i="4"/>
  <c r="L293" i="3"/>
  <c r="K135" i="4"/>
  <c r="J271" i="4"/>
  <c r="K271" i="4"/>
  <c r="J16" i="4"/>
  <c r="K16" i="4"/>
  <c r="K49" i="4"/>
  <c r="J49" i="4"/>
  <c r="L49" i="4" s="1"/>
  <c r="J10" i="4"/>
  <c r="K10" i="4"/>
  <c r="K18" i="4"/>
  <c r="J18" i="4"/>
  <c r="L18" i="4" s="1"/>
  <c r="J26" i="4"/>
  <c r="K26" i="4"/>
  <c r="J34" i="4"/>
  <c r="K34" i="4"/>
  <c r="J42" i="4"/>
  <c r="K42" i="4"/>
  <c r="J50" i="4"/>
  <c r="K50" i="4"/>
  <c r="J58" i="4"/>
  <c r="K58" i="4"/>
  <c r="J66" i="4"/>
  <c r="K66" i="4"/>
  <c r="J74" i="4"/>
  <c r="K74" i="4"/>
  <c r="J82" i="4"/>
  <c r="K82" i="4"/>
  <c r="J90" i="4"/>
  <c r="K90" i="4"/>
  <c r="J98" i="4"/>
  <c r="K98" i="4"/>
  <c r="J106" i="4"/>
  <c r="K106" i="4"/>
  <c r="J114" i="4"/>
  <c r="K114" i="4"/>
  <c r="J122" i="4"/>
  <c r="K122" i="4"/>
  <c r="J130" i="4"/>
  <c r="K130" i="4"/>
  <c r="J138" i="4"/>
  <c r="K138" i="4"/>
  <c r="K146" i="4"/>
  <c r="J146" i="4"/>
  <c r="L146" i="4" s="1"/>
  <c r="J154" i="4"/>
  <c r="K154" i="4"/>
  <c r="J162" i="4"/>
  <c r="K162" i="4"/>
  <c r="J170" i="4"/>
  <c r="K170" i="4"/>
  <c r="J178" i="4"/>
  <c r="K178" i="4"/>
  <c r="J186" i="4"/>
  <c r="K186" i="4"/>
  <c r="J194" i="4"/>
  <c r="K194" i="4"/>
  <c r="J202" i="4"/>
  <c r="K202" i="4"/>
  <c r="K210" i="4"/>
  <c r="J210" i="4"/>
  <c r="L210" i="4" s="1"/>
  <c r="J218" i="4"/>
  <c r="K218" i="4"/>
  <c r="J226" i="4"/>
  <c r="K226" i="4"/>
  <c r="J234" i="4"/>
  <c r="K234" i="4"/>
  <c r="J242" i="4"/>
  <c r="K242" i="4"/>
  <c r="J250" i="4"/>
  <c r="K250" i="4"/>
  <c r="J258" i="4"/>
  <c r="K258" i="4"/>
  <c r="J266" i="4"/>
  <c r="K266" i="4"/>
  <c r="J274" i="4"/>
  <c r="K274" i="4"/>
  <c r="J39" i="4"/>
  <c r="K39" i="4"/>
  <c r="L285" i="3"/>
  <c r="J87" i="4"/>
  <c r="L87" i="4" s="1"/>
  <c r="K87" i="4"/>
  <c r="L289" i="3"/>
  <c r="J111" i="4"/>
  <c r="K111" i="4"/>
  <c r="L291" i="3"/>
  <c r="K159" i="4"/>
  <c r="J159" i="4"/>
  <c r="L159" i="4" s="1"/>
  <c r="L295" i="3"/>
  <c r="J191" i="4"/>
  <c r="K191" i="4"/>
  <c r="J207" i="4"/>
  <c r="K207" i="4"/>
  <c r="L299" i="3"/>
  <c r="J247" i="4"/>
  <c r="K247" i="4"/>
  <c r="J56" i="4"/>
  <c r="L56" i="4" s="1"/>
  <c r="K56" i="4"/>
  <c r="J17" i="4"/>
  <c r="L17" i="4" s="1"/>
  <c r="K17" i="4"/>
  <c r="J27" i="4"/>
  <c r="L27" i="4" s="1"/>
  <c r="K27" i="4"/>
  <c r="L284" i="3"/>
  <c r="J35" i="4"/>
  <c r="K35" i="4"/>
  <c r="J43" i="4"/>
  <c r="K43" i="4"/>
  <c r="J51" i="4"/>
  <c r="K51" i="4"/>
  <c r="L286" i="3"/>
  <c r="J59" i="4"/>
  <c r="K59" i="4"/>
  <c r="J67" i="4"/>
  <c r="L67" i="4" s="1"/>
  <c r="K67" i="4"/>
  <c r="J75" i="4"/>
  <c r="L75" i="4" s="1"/>
  <c r="K75" i="4"/>
  <c r="L288" i="3"/>
  <c r="J83" i="4"/>
  <c r="K83" i="4"/>
  <c r="J91" i="4"/>
  <c r="K91" i="4"/>
  <c r="J99" i="4"/>
  <c r="K99" i="4"/>
  <c r="L290" i="3"/>
  <c r="J107" i="4"/>
  <c r="L107" i="4" s="1"/>
  <c r="K107" i="4"/>
  <c r="J115" i="4"/>
  <c r="K115" i="4"/>
  <c r="J123" i="4"/>
  <c r="L123" i="4" s="1"/>
  <c r="K123" i="4"/>
  <c r="L292" i="3"/>
  <c r="J131" i="4"/>
  <c r="K131" i="4"/>
  <c r="J139" i="4"/>
  <c r="K139" i="4"/>
  <c r="J147" i="4"/>
  <c r="K147" i="4"/>
  <c r="L294" i="3"/>
  <c r="J155" i="4"/>
  <c r="L155" i="4" s="1"/>
  <c r="K155" i="4"/>
  <c r="K163" i="4"/>
  <c r="J163" i="4"/>
  <c r="J171" i="4"/>
  <c r="K171" i="4"/>
  <c r="L296" i="3"/>
  <c r="J179" i="4"/>
  <c r="K179" i="4"/>
  <c r="J187" i="4"/>
  <c r="K187" i="4"/>
  <c r="J195" i="4"/>
  <c r="K195" i="4"/>
  <c r="L298" i="3"/>
  <c r="J203" i="4"/>
  <c r="L203" i="4" s="1"/>
  <c r="K203" i="4"/>
  <c r="J211" i="4"/>
  <c r="L211" i="4" s="1"/>
  <c r="K211" i="4"/>
  <c r="J219" i="4"/>
  <c r="L219" i="4" s="1"/>
  <c r="K219" i="4"/>
  <c r="L300" i="3"/>
  <c r="K227" i="4"/>
  <c r="J227" i="4"/>
  <c r="L227" i="4" s="1"/>
  <c r="J235" i="4"/>
  <c r="K235" i="4"/>
  <c r="J243" i="4"/>
  <c r="K243" i="4"/>
  <c r="L302" i="3"/>
  <c r="J251" i="4"/>
  <c r="K251" i="4"/>
  <c r="J259" i="4"/>
  <c r="L259" i="4" s="1"/>
  <c r="K259" i="4"/>
  <c r="J267" i="4"/>
  <c r="L267" i="4" s="1"/>
  <c r="K267" i="4"/>
  <c r="L304" i="3"/>
  <c r="J275" i="4"/>
  <c r="K275" i="4"/>
  <c r="J15" i="4"/>
  <c r="K15" i="4"/>
  <c r="L283" i="3"/>
  <c r="J79" i="4"/>
  <c r="L79" i="4" s="1"/>
  <c r="K79" i="4"/>
  <c r="J151" i="4"/>
  <c r="L151" i="4" s="1"/>
  <c r="K151" i="4"/>
  <c r="J255" i="4"/>
  <c r="K255" i="4"/>
  <c r="L303" i="3"/>
  <c r="J24" i="4"/>
  <c r="K24" i="4"/>
  <c r="J25" i="4"/>
  <c r="K25" i="4"/>
  <c r="J11" i="4"/>
  <c r="K11" i="4"/>
  <c r="J12" i="4"/>
  <c r="K12" i="4"/>
  <c r="K28" i="4"/>
  <c r="J28" i="4"/>
  <c r="J36" i="4"/>
  <c r="K36" i="4"/>
  <c r="L36" i="4" s="1"/>
  <c r="J44" i="4"/>
  <c r="K44" i="4"/>
  <c r="J52" i="4"/>
  <c r="K52" i="4"/>
  <c r="J60" i="4"/>
  <c r="K60" i="4"/>
  <c r="L60" i="4" s="1"/>
  <c r="J68" i="4"/>
  <c r="K68" i="4"/>
  <c r="L68" i="4" s="1"/>
  <c r="J76" i="4"/>
  <c r="K76" i="4"/>
  <c r="L76" i="4" s="1"/>
  <c r="K84" i="4"/>
  <c r="J84" i="4"/>
  <c r="J92" i="4"/>
  <c r="K92" i="4"/>
  <c r="L92" i="4" s="1"/>
  <c r="J100" i="4"/>
  <c r="K100" i="4"/>
  <c r="L100" i="4" s="1"/>
  <c r="J108" i="4"/>
  <c r="K108" i="4"/>
  <c r="J116" i="4"/>
  <c r="K116" i="4"/>
  <c r="J124" i="4"/>
  <c r="K124" i="4"/>
  <c r="J132" i="4"/>
  <c r="K132" i="4"/>
  <c r="J140" i="4"/>
  <c r="K140" i="4"/>
  <c r="J148" i="4"/>
  <c r="K148" i="4"/>
  <c r="K156" i="4"/>
  <c r="J156" i="4"/>
  <c r="L156" i="4" s="1"/>
  <c r="J164" i="4"/>
  <c r="K164" i="4"/>
  <c r="J172" i="4"/>
  <c r="K172" i="4"/>
  <c r="J180" i="4"/>
  <c r="K180" i="4"/>
  <c r="J188" i="4"/>
  <c r="K188" i="4"/>
  <c r="J196" i="4"/>
  <c r="K196" i="4"/>
  <c r="J204" i="4"/>
  <c r="K204" i="4"/>
  <c r="J212" i="4"/>
  <c r="K212" i="4"/>
  <c r="K220" i="4"/>
  <c r="J220" i="4"/>
  <c r="L220" i="4" s="1"/>
  <c r="J228" i="4"/>
  <c r="K228" i="4"/>
  <c r="J236" i="4"/>
  <c r="K236" i="4"/>
  <c r="J244" i="4"/>
  <c r="K244" i="4"/>
  <c r="J252" i="4"/>
  <c r="K252" i="4"/>
  <c r="K260" i="4"/>
  <c r="J260" i="4"/>
  <c r="L260" i="4" s="1"/>
  <c r="J268" i="4"/>
  <c r="K268" i="4"/>
  <c r="J276" i="4"/>
  <c r="K276" i="4"/>
  <c r="J63" i="4"/>
  <c r="K63" i="4"/>
  <c r="L287" i="3"/>
  <c r="J119" i="4"/>
  <c r="L119" i="4" s="1"/>
  <c r="K119" i="4"/>
  <c r="J183" i="4"/>
  <c r="K183" i="4"/>
  <c r="L297" i="3"/>
  <c r="K223" i="4"/>
  <c r="J223" i="4"/>
  <c r="L223" i="4" s="1"/>
  <c r="J48" i="4"/>
  <c r="K48" i="4"/>
  <c r="J33" i="4"/>
  <c r="K33" i="4"/>
  <c r="L282" i="3"/>
  <c r="K3" i="4"/>
  <c r="J3" i="4"/>
  <c r="K4" i="4"/>
  <c r="L4" i="4" s="1"/>
  <c r="J4" i="4"/>
  <c r="K21" i="4"/>
  <c r="J21" i="4"/>
  <c r="J45" i="4"/>
  <c r="K45" i="4"/>
  <c r="J61" i="4"/>
  <c r="L61" i="4" s="1"/>
  <c r="K61" i="4"/>
  <c r="J69" i="4"/>
  <c r="L69" i="4" s="1"/>
  <c r="K69" i="4"/>
  <c r="K77" i="4"/>
  <c r="J77" i="4"/>
  <c r="J85" i="4"/>
  <c r="K85" i="4"/>
  <c r="J93" i="4"/>
  <c r="L93" i="4" s="1"/>
  <c r="K93" i="4"/>
  <c r="J101" i="4"/>
  <c r="L101" i="4" s="1"/>
  <c r="K101" i="4"/>
  <c r="J109" i="4"/>
  <c r="L109" i="4" s="1"/>
  <c r="K109" i="4"/>
  <c r="J117" i="4"/>
  <c r="K117" i="4"/>
  <c r="J125" i="4"/>
  <c r="L125" i="4" s="1"/>
  <c r="K125" i="4"/>
  <c r="J133" i="4"/>
  <c r="L133" i="4" s="1"/>
  <c r="K133" i="4"/>
  <c r="J141" i="4"/>
  <c r="L141" i="4" s="1"/>
  <c r="K141" i="4"/>
  <c r="K149" i="4"/>
  <c r="J149" i="4"/>
  <c r="L149" i="4" s="1"/>
  <c r="J157" i="4"/>
  <c r="L157" i="4" s="1"/>
  <c r="K157" i="4"/>
  <c r="J165" i="4"/>
  <c r="L165" i="4" s="1"/>
  <c r="K165" i="4"/>
  <c r="J173" i="4"/>
  <c r="L173" i="4" s="1"/>
  <c r="K173" i="4"/>
  <c r="J181" i="4"/>
  <c r="K181" i="4"/>
  <c r="J189" i="4"/>
  <c r="L189" i="4" s="1"/>
  <c r="K189" i="4"/>
  <c r="J197" i="4"/>
  <c r="L197" i="4" s="1"/>
  <c r="K197" i="4"/>
  <c r="J205" i="4"/>
  <c r="L205" i="4" s="1"/>
  <c r="K205" i="4"/>
  <c r="K213" i="4"/>
  <c r="J213" i="4"/>
  <c r="L213" i="4" s="1"/>
  <c r="J221" i="4"/>
  <c r="L221" i="4" s="1"/>
  <c r="K221" i="4"/>
  <c r="J229" i="4"/>
  <c r="L229" i="4" s="1"/>
  <c r="K229" i="4"/>
  <c r="J237" i="4"/>
  <c r="L237" i="4" s="1"/>
  <c r="K237" i="4"/>
  <c r="J245" i="4"/>
  <c r="K245" i="4"/>
  <c r="J253" i="4"/>
  <c r="L253" i="4" s="1"/>
  <c r="K253" i="4"/>
  <c r="J261" i="4"/>
  <c r="L261" i="4" s="1"/>
  <c r="K261" i="4"/>
  <c r="J269" i="4"/>
  <c r="L269" i="4" s="1"/>
  <c r="K269" i="4"/>
  <c r="J277" i="4"/>
  <c r="K277" i="4"/>
  <c r="J47" i="4"/>
  <c r="L47" i="4" s="1"/>
  <c r="K47" i="4"/>
  <c r="J103" i="4"/>
  <c r="L103" i="4" s="1"/>
  <c r="K103" i="4"/>
  <c r="J175" i="4"/>
  <c r="L175" i="4" s="1"/>
  <c r="K175" i="4"/>
  <c r="J239" i="4"/>
  <c r="K239" i="4"/>
  <c r="J8" i="4"/>
  <c r="K8" i="4"/>
  <c r="J32" i="4"/>
  <c r="L32" i="4" s="1"/>
  <c r="K32" i="4"/>
  <c r="J41" i="4"/>
  <c r="L41" i="4" s="1"/>
  <c r="K41" i="4"/>
  <c r="J19" i="4"/>
  <c r="K19" i="4"/>
  <c r="J20" i="4"/>
  <c r="L20" i="4" s="1"/>
  <c r="K20" i="4"/>
  <c r="J5" i="4"/>
  <c r="L5" i="4" s="1"/>
  <c r="K5" i="4"/>
  <c r="J13" i="4"/>
  <c r="L13" i="4" s="1"/>
  <c r="K13" i="4"/>
  <c r="J29" i="4"/>
  <c r="K29" i="4"/>
  <c r="J37" i="4"/>
  <c r="L37" i="4" s="1"/>
  <c r="K37" i="4"/>
  <c r="J53" i="4"/>
  <c r="L53" i="4" s="1"/>
  <c r="K53" i="4"/>
  <c r="J6" i="4"/>
  <c r="K6" i="4"/>
  <c r="K14" i="4"/>
  <c r="J14" i="4"/>
  <c r="J22" i="4"/>
  <c r="K22" i="4"/>
  <c r="J30" i="4"/>
  <c r="K30" i="4"/>
  <c r="J38" i="4"/>
  <c r="K38" i="4"/>
  <c r="J46" i="4"/>
  <c r="K46" i="4"/>
  <c r="L46" i="4" s="1"/>
  <c r="J54" i="4"/>
  <c r="K54" i="4"/>
  <c r="J62" i="4"/>
  <c r="K62" i="4"/>
  <c r="J70" i="4"/>
  <c r="K70" i="4"/>
  <c r="J78" i="4"/>
  <c r="K78" i="4"/>
  <c r="L78" i="4" s="1"/>
  <c r="J86" i="4"/>
  <c r="K86" i="4"/>
  <c r="J94" i="4"/>
  <c r="K94" i="4"/>
  <c r="J102" i="4"/>
  <c r="K102" i="4"/>
  <c r="J110" i="4"/>
  <c r="K110" i="4"/>
  <c r="L110" i="4" s="1"/>
  <c r="J118" i="4"/>
  <c r="K118" i="4"/>
  <c r="J126" i="4"/>
  <c r="K126" i="4"/>
  <c r="J134" i="4"/>
  <c r="K134" i="4"/>
  <c r="K142" i="4"/>
  <c r="J142" i="4"/>
  <c r="J150" i="4"/>
  <c r="K150" i="4"/>
  <c r="J158" i="4"/>
  <c r="K158" i="4"/>
  <c r="J166" i="4"/>
  <c r="K166" i="4"/>
  <c r="J174" i="4"/>
  <c r="K174" i="4"/>
  <c r="L174" i="4" s="1"/>
  <c r="J182" i="4"/>
  <c r="K182" i="4"/>
  <c r="J190" i="4"/>
  <c r="K190" i="4"/>
  <c r="J198" i="4"/>
  <c r="K198" i="4"/>
  <c r="K206" i="4"/>
  <c r="J206" i="4"/>
  <c r="J214" i="4"/>
  <c r="K214" i="4"/>
  <c r="J222" i="4"/>
  <c r="K222" i="4"/>
  <c r="J230" i="4"/>
  <c r="K230" i="4"/>
  <c r="J238" i="4"/>
  <c r="K238" i="4"/>
  <c r="L238" i="4" s="1"/>
  <c r="J246" i="4"/>
  <c r="K246" i="4"/>
  <c r="J254" i="4"/>
  <c r="K254" i="4"/>
  <c r="J262" i="4"/>
  <c r="K262" i="4"/>
  <c r="K270" i="4"/>
  <c r="J270" i="4"/>
  <c r="J278" i="4"/>
  <c r="K278" i="4"/>
  <c r="H278" i="3"/>
  <c r="H277" i="3"/>
  <c r="H276" i="3"/>
  <c r="H275" i="3"/>
  <c r="H274" i="3"/>
  <c r="H273" i="3"/>
  <c r="H272" i="3"/>
  <c r="H271" i="3"/>
  <c r="H270" i="3"/>
  <c r="H269" i="3"/>
  <c r="H268" i="3"/>
  <c r="H267" i="3"/>
  <c r="H266" i="3"/>
  <c r="H265" i="3"/>
  <c r="H264" i="3"/>
  <c r="H263" i="3"/>
  <c r="H262" i="3"/>
  <c r="H261" i="3"/>
  <c r="H260" i="3"/>
  <c r="H259" i="3"/>
  <c r="H258" i="3"/>
  <c r="H257" i="3"/>
  <c r="H256" i="3"/>
  <c r="H255" i="3"/>
  <c r="H254" i="3"/>
  <c r="H253" i="3"/>
  <c r="H252" i="3"/>
  <c r="H251" i="3"/>
  <c r="H250" i="3"/>
  <c r="H249" i="3"/>
  <c r="H248" i="3"/>
  <c r="H247" i="3"/>
  <c r="H246" i="3"/>
  <c r="H245" i="3"/>
  <c r="H244" i="3"/>
  <c r="H243" i="3"/>
  <c r="H242" i="3"/>
  <c r="H241" i="3"/>
  <c r="H240" i="3"/>
  <c r="H239" i="3"/>
  <c r="H238" i="3"/>
  <c r="H237" i="3"/>
  <c r="H236" i="3"/>
  <c r="H235" i="3"/>
  <c r="H234" i="3"/>
  <c r="H233" i="3"/>
  <c r="H232" i="3"/>
  <c r="H231" i="3"/>
  <c r="H230" i="3"/>
  <c r="H229" i="3"/>
  <c r="H228" i="3"/>
  <c r="H227" i="3"/>
  <c r="H226" i="3"/>
  <c r="H225" i="3"/>
  <c r="H224" i="3"/>
  <c r="H223" i="3"/>
  <c r="H222" i="3"/>
  <c r="H221" i="3"/>
  <c r="H220" i="3"/>
  <c r="H219" i="3"/>
  <c r="H218" i="3"/>
  <c r="H217" i="3"/>
  <c r="H216" i="3"/>
  <c r="H215" i="3"/>
  <c r="H214" i="3"/>
  <c r="H213" i="3"/>
  <c r="H212" i="3"/>
  <c r="H211" i="3"/>
  <c r="H210" i="3"/>
  <c r="H209" i="3"/>
  <c r="H208" i="3"/>
  <c r="H207" i="3"/>
  <c r="H206" i="3"/>
  <c r="H205" i="3"/>
  <c r="H204" i="3"/>
  <c r="H203" i="3"/>
  <c r="H202" i="3"/>
  <c r="H201" i="3"/>
  <c r="H200" i="3"/>
  <c r="H199" i="3"/>
  <c r="H198" i="3"/>
  <c r="H197" i="3"/>
  <c r="H196" i="3"/>
  <c r="H195" i="3"/>
  <c r="H194" i="3"/>
  <c r="H193" i="3"/>
  <c r="H192" i="3"/>
  <c r="H191" i="3"/>
  <c r="H190" i="3"/>
  <c r="H189" i="3"/>
  <c r="H188" i="3"/>
  <c r="H187" i="3"/>
  <c r="H186" i="3"/>
  <c r="H185" i="3"/>
  <c r="H184" i="3"/>
  <c r="H183" i="3"/>
  <c r="H182" i="3"/>
  <c r="H181" i="3"/>
  <c r="H180" i="3"/>
  <c r="H179" i="3"/>
  <c r="H178" i="3"/>
  <c r="H177" i="3"/>
  <c r="H176" i="3"/>
  <c r="H175" i="3"/>
  <c r="H174" i="3"/>
  <c r="H173" i="3"/>
  <c r="H172" i="3"/>
  <c r="H171" i="3"/>
  <c r="H170" i="3"/>
  <c r="H169" i="3"/>
  <c r="H168" i="3"/>
  <c r="H167" i="3"/>
  <c r="H166" i="3"/>
  <c r="H165" i="3"/>
  <c r="H164" i="3"/>
  <c r="H163" i="3"/>
  <c r="H162" i="3"/>
  <c r="H161" i="3"/>
  <c r="H160" i="3"/>
  <c r="H159" i="3"/>
  <c r="H158" i="3"/>
  <c r="H157" i="3"/>
  <c r="H156" i="3"/>
  <c r="H155" i="3"/>
  <c r="H154" i="3"/>
  <c r="H153" i="3"/>
  <c r="H152" i="3"/>
  <c r="H151" i="3"/>
  <c r="H150" i="3"/>
  <c r="H149" i="3"/>
  <c r="H148" i="3"/>
  <c r="H147" i="3"/>
  <c r="H146" i="3"/>
  <c r="H145" i="3"/>
  <c r="H144" i="3"/>
  <c r="H143" i="3"/>
  <c r="H142" i="3"/>
  <c r="H141" i="3"/>
  <c r="H140" i="3"/>
  <c r="H139" i="3"/>
  <c r="H138" i="3"/>
  <c r="H137" i="3"/>
  <c r="H136" i="3"/>
  <c r="H135" i="3"/>
  <c r="H134" i="3"/>
  <c r="H133" i="3"/>
  <c r="H132" i="3"/>
  <c r="H131" i="3"/>
  <c r="H130" i="3"/>
  <c r="H129" i="3"/>
  <c r="H128" i="3"/>
  <c r="H127" i="3"/>
  <c r="H126" i="3"/>
  <c r="H125" i="3"/>
  <c r="H124" i="3"/>
  <c r="H123" i="3"/>
  <c r="H122" i="3"/>
  <c r="H121" i="3"/>
  <c r="H120" i="3"/>
  <c r="H119" i="3"/>
  <c r="H118" i="3"/>
  <c r="H117" i="3"/>
  <c r="H116" i="3"/>
  <c r="H115" i="3"/>
  <c r="H114" i="3"/>
  <c r="H113" i="3"/>
  <c r="H112" i="3"/>
  <c r="H111" i="3"/>
  <c r="H110" i="3"/>
  <c r="H109" i="3"/>
  <c r="H108" i="3"/>
  <c r="H107" i="3"/>
  <c r="H106" i="3"/>
  <c r="H105" i="3"/>
  <c r="H104" i="3"/>
  <c r="H103" i="3"/>
  <c r="H102" i="3"/>
  <c r="H101" i="3"/>
  <c r="H100" i="3"/>
  <c r="H99" i="3"/>
  <c r="H98" i="3"/>
  <c r="H97" i="3"/>
  <c r="H96" i="3"/>
  <c r="H95" i="3"/>
  <c r="H94" i="3"/>
  <c r="H93" i="3"/>
  <c r="H92" i="3"/>
  <c r="H91" i="3"/>
  <c r="H90" i="3"/>
  <c r="H89" i="3"/>
  <c r="H88" i="3"/>
  <c r="H87" i="3"/>
  <c r="H86" i="3"/>
  <c r="H85" i="3"/>
  <c r="H84" i="3"/>
  <c r="H83" i="3"/>
  <c r="H82" i="3"/>
  <c r="H81" i="3"/>
  <c r="H80" i="3"/>
  <c r="H79" i="3"/>
  <c r="H78" i="3"/>
  <c r="H77" i="3"/>
  <c r="H76" i="3"/>
  <c r="H75" i="3"/>
  <c r="H74" i="3"/>
  <c r="H73" i="3"/>
  <c r="H72" i="3"/>
  <c r="H71" i="3"/>
  <c r="H70" i="3"/>
  <c r="H69" i="3"/>
  <c r="H68" i="3"/>
  <c r="H67" i="3"/>
  <c r="H66" i="3"/>
  <c r="H65" i="3"/>
  <c r="H64" i="3"/>
  <c r="H63" i="3"/>
  <c r="H62" i="3"/>
  <c r="H61" i="3"/>
  <c r="H60" i="3"/>
  <c r="H59" i="3"/>
  <c r="H58" i="3"/>
  <c r="H57" i="3"/>
  <c r="H56" i="3"/>
  <c r="H55" i="3"/>
  <c r="H54" i="3"/>
  <c r="H53" i="3"/>
  <c r="H52" i="3"/>
  <c r="H51" i="3"/>
  <c r="H50" i="3"/>
  <c r="H49" i="3"/>
  <c r="H48" i="3"/>
  <c r="H47" i="3"/>
  <c r="H46" i="3"/>
  <c r="H45" i="3"/>
  <c r="H44" i="3"/>
  <c r="H43" i="3"/>
  <c r="H42" i="3"/>
  <c r="H41" i="3"/>
  <c r="H40" i="3"/>
  <c r="H39" i="3"/>
  <c r="H38" i="3"/>
  <c r="H37" i="3"/>
  <c r="H36" i="3"/>
  <c r="H35" i="3"/>
  <c r="H34" i="3"/>
  <c r="H33" i="3"/>
  <c r="H32" i="3"/>
  <c r="H31" i="3"/>
  <c r="H30" i="3"/>
  <c r="H29" i="3"/>
  <c r="H28" i="3"/>
  <c r="H27" i="3"/>
  <c r="H26" i="3"/>
  <c r="H25" i="3"/>
  <c r="H24" i="3"/>
  <c r="H23" i="3"/>
  <c r="H22" i="3"/>
  <c r="H21" i="3"/>
  <c r="H20" i="3"/>
  <c r="H19" i="3"/>
  <c r="H18" i="3"/>
  <c r="H17" i="3"/>
  <c r="H16" i="3"/>
  <c r="H15" i="3"/>
  <c r="H14" i="3"/>
  <c r="H13" i="3"/>
  <c r="H12" i="3"/>
  <c r="H11" i="3"/>
  <c r="H10" i="3"/>
  <c r="H9" i="3"/>
  <c r="H8" i="3"/>
  <c r="H7" i="3"/>
  <c r="H6" i="3"/>
  <c r="H5" i="3"/>
  <c r="H4" i="3"/>
  <c r="H3" i="3"/>
  <c r="D52" i="3"/>
  <c r="D53" i="3"/>
  <c r="D54" i="3"/>
  <c r="D55" i="3"/>
  <c r="D56" i="3"/>
  <c r="D57" i="3"/>
  <c r="D58" i="3"/>
  <c r="D59" i="3"/>
  <c r="D60" i="3"/>
  <c r="D61" i="3"/>
  <c r="D62" i="3"/>
  <c r="D63" i="3"/>
  <c r="D64" i="3"/>
  <c r="D65" i="3"/>
  <c r="D66" i="3"/>
  <c r="D67" i="3"/>
  <c r="D68" i="3"/>
  <c r="D69" i="3"/>
  <c r="D70" i="3"/>
  <c r="D71" i="3"/>
  <c r="D72" i="3"/>
  <c r="D73" i="3"/>
  <c r="D74" i="3"/>
  <c r="D75" i="3"/>
  <c r="D76" i="3"/>
  <c r="D77" i="3"/>
  <c r="D78" i="3"/>
  <c r="D79" i="3"/>
  <c r="D80" i="3"/>
  <c r="D81" i="3"/>
  <c r="D82" i="3"/>
  <c r="D83" i="3"/>
  <c r="D84" i="3"/>
  <c r="D85" i="3"/>
  <c r="D86" i="3"/>
  <c r="D87" i="3"/>
  <c r="D88" i="3"/>
  <c r="D89" i="3"/>
  <c r="D90" i="3"/>
  <c r="D91" i="3"/>
  <c r="D92" i="3"/>
  <c r="D93" i="3"/>
  <c r="D94" i="3"/>
  <c r="D95" i="3"/>
  <c r="D96" i="3"/>
  <c r="D97" i="3"/>
  <c r="D98" i="3"/>
  <c r="D99" i="3"/>
  <c r="D100" i="3"/>
  <c r="D101" i="3"/>
  <c r="D102" i="3"/>
  <c r="D103" i="3"/>
  <c r="D104" i="3"/>
  <c r="D105" i="3"/>
  <c r="D106" i="3"/>
  <c r="D107" i="3"/>
  <c r="D108" i="3"/>
  <c r="D109" i="3"/>
  <c r="D110" i="3"/>
  <c r="D111" i="3"/>
  <c r="D112" i="3"/>
  <c r="D113" i="3"/>
  <c r="D114" i="3"/>
  <c r="D115" i="3"/>
  <c r="D116" i="3"/>
  <c r="D117" i="3"/>
  <c r="D118" i="3"/>
  <c r="D119" i="3"/>
  <c r="D120" i="3"/>
  <c r="D121" i="3"/>
  <c r="D122" i="3"/>
  <c r="D123" i="3"/>
  <c r="D124" i="3"/>
  <c r="D125" i="3"/>
  <c r="D126" i="3"/>
  <c r="D127" i="3"/>
  <c r="D128" i="3"/>
  <c r="D129" i="3"/>
  <c r="D130" i="3"/>
  <c r="D131" i="3"/>
  <c r="D132" i="3"/>
  <c r="D133" i="3"/>
  <c r="D134" i="3"/>
  <c r="D135" i="3"/>
  <c r="D136" i="3"/>
  <c r="D137" i="3"/>
  <c r="D138" i="3"/>
  <c r="D139" i="3"/>
  <c r="D140" i="3"/>
  <c r="D141" i="3"/>
  <c r="D142" i="3"/>
  <c r="D143" i="3"/>
  <c r="D144" i="3"/>
  <c r="D145" i="3"/>
  <c r="D146" i="3"/>
  <c r="D147" i="3"/>
  <c r="D148" i="3"/>
  <c r="D149" i="3"/>
  <c r="D150" i="3"/>
  <c r="D151" i="3"/>
  <c r="D152" i="3"/>
  <c r="D153" i="3"/>
  <c r="D154" i="3"/>
  <c r="D155" i="3"/>
  <c r="D156" i="3"/>
  <c r="D157" i="3"/>
  <c r="D158" i="3"/>
  <c r="D159" i="3"/>
  <c r="D160" i="3"/>
  <c r="D161" i="3"/>
  <c r="D162" i="3"/>
  <c r="D163" i="3"/>
  <c r="D164" i="3"/>
  <c r="D165" i="3"/>
  <c r="D166" i="3"/>
  <c r="D167" i="3"/>
  <c r="D168" i="3"/>
  <c r="D169" i="3"/>
  <c r="D170" i="3"/>
  <c r="D171" i="3"/>
  <c r="D172" i="3"/>
  <c r="D173" i="3"/>
  <c r="D174" i="3"/>
  <c r="D175" i="3"/>
  <c r="D176" i="3"/>
  <c r="D177" i="3"/>
  <c r="D178" i="3"/>
  <c r="D179" i="3"/>
  <c r="D180" i="3"/>
  <c r="D181" i="3"/>
  <c r="D182" i="3"/>
  <c r="D183" i="3"/>
  <c r="D184" i="3"/>
  <c r="D185" i="3"/>
  <c r="D186" i="3"/>
  <c r="D187" i="3"/>
  <c r="D188" i="3"/>
  <c r="D189" i="3"/>
  <c r="D190" i="3"/>
  <c r="D191" i="3"/>
  <c r="D192" i="3"/>
  <c r="D193" i="3"/>
  <c r="D194" i="3"/>
  <c r="D195" i="3"/>
  <c r="D196" i="3"/>
  <c r="D197" i="3"/>
  <c r="D198" i="3"/>
  <c r="D199" i="3"/>
  <c r="D200" i="3"/>
  <c r="D201" i="3"/>
  <c r="D202" i="3"/>
  <c r="D203" i="3"/>
  <c r="D204" i="3"/>
  <c r="D205" i="3"/>
  <c r="D206" i="3"/>
  <c r="D207" i="3"/>
  <c r="D208" i="3"/>
  <c r="D209" i="3"/>
  <c r="D210" i="3"/>
  <c r="D211" i="3"/>
  <c r="D212" i="3"/>
  <c r="D213" i="3"/>
  <c r="D214" i="3"/>
  <c r="D215" i="3"/>
  <c r="D216" i="3"/>
  <c r="D217" i="3"/>
  <c r="D218" i="3"/>
  <c r="D219" i="3"/>
  <c r="D220" i="3"/>
  <c r="D221" i="3"/>
  <c r="D222" i="3"/>
  <c r="D223" i="3"/>
  <c r="D224" i="3"/>
  <c r="D225" i="3"/>
  <c r="D226" i="3"/>
  <c r="D227" i="3"/>
  <c r="D228" i="3"/>
  <c r="D229" i="3"/>
  <c r="D230" i="3"/>
  <c r="D231" i="3"/>
  <c r="D232" i="3"/>
  <c r="D233" i="3"/>
  <c r="D234" i="3"/>
  <c r="D235" i="3"/>
  <c r="D236" i="3"/>
  <c r="D237" i="3"/>
  <c r="D238" i="3"/>
  <c r="D239" i="3"/>
  <c r="D240" i="3"/>
  <c r="D241" i="3"/>
  <c r="D242" i="3"/>
  <c r="D243" i="3"/>
  <c r="D244" i="3"/>
  <c r="D245" i="3"/>
  <c r="D246" i="3"/>
  <c r="D247" i="3"/>
  <c r="D248" i="3"/>
  <c r="D249" i="3"/>
  <c r="D250" i="3"/>
  <c r="D251" i="3"/>
  <c r="D252" i="3"/>
  <c r="D253" i="3"/>
  <c r="D254" i="3"/>
  <c r="D255" i="3"/>
  <c r="D256" i="3"/>
  <c r="D257" i="3"/>
  <c r="D258" i="3"/>
  <c r="D259" i="3"/>
  <c r="D260" i="3"/>
  <c r="D261" i="3"/>
  <c r="D262" i="3"/>
  <c r="D263" i="3"/>
  <c r="D264" i="3"/>
  <c r="D265" i="3"/>
  <c r="D266" i="3"/>
  <c r="D267" i="3"/>
  <c r="D268" i="3"/>
  <c r="D269" i="3"/>
  <c r="D270" i="3"/>
  <c r="D271" i="3"/>
  <c r="D272" i="3"/>
  <c r="D273" i="3"/>
  <c r="D274" i="3"/>
  <c r="D275" i="3"/>
  <c r="D276" i="3"/>
  <c r="D277" i="3"/>
  <c r="D278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4" i="3"/>
  <c r="D5" i="3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3" i="3"/>
  <c r="L278" i="4" l="1"/>
  <c r="L246" i="4"/>
  <c r="L214" i="4"/>
  <c r="L182" i="4"/>
  <c r="L150" i="4"/>
  <c r="L118" i="4"/>
  <c r="L86" i="4"/>
  <c r="L54" i="4"/>
  <c r="L22" i="4"/>
  <c r="L8" i="4"/>
  <c r="L3" i="4"/>
  <c r="L63" i="4"/>
  <c r="L252" i="4"/>
  <c r="L188" i="4"/>
  <c r="L124" i="4"/>
  <c r="L28" i="4"/>
  <c r="L24" i="4"/>
  <c r="K283" i="4"/>
  <c r="J283" i="4"/>
  <c r="L283" i="4" s="1"/>
  <c r="L235" i="4"/>
  <c r="L179" i="4"/>
  <c r="K294" i="4"/>
  <c r="J294" i="4"/>
  <c r="L99" i="4"/>
  <c r="L43" i="4"/>
  <c r="L191" i="4"/>
  <c r="L266" i="4"/>
  <c r="L234" i="4"/>
  <c r="L202" i="4"/>
  <c r="L170" i="4"/>
  <c r="L138" i="4"/>
  <c r="L106" i="4"/>
  <c r="L74" i="4"/>
  <c r="L42" i="4"/>
  <c r="L10" i="4"/>
  <c r="K293" i="4"/>
  <c r="J293" i="4"/>
  <c r="L231" i="4"/>
  <c r="L127" i="4"/>
  <c r="J297" i="4"/>
  <c r="L297" i="4" s="1"/>
  <c r="K297" i="4"/>
  <c r="K303" i="4"/>
  <c r="L303" i="4" s="1"/>
  <c r="J303" i="4"/>
  <c r="J296" i="4"/>
  <c r="L296" i="4" s="1"/>
  <c r="K296" i="4"/>
  <c r="K295" i="4"/>
  <c r="L295" i="4" s="1"/>
  <c r="J295" i="4"/>
  <c r="L135" i="4"/>
  <c r="L105" i="4"/>
  <c r="L73" i="4"/>
  <c r="L232" i="4"/>
  <c r="L168" i="4"/>
  <c r="L72" i="4"/>
  <c r="K292" i="4"/>
  <c r="J292" i="4"/>
  <c r="J282" i="4"/>
  <c r="L282" i="4" s="1"/>
  <c r="K282" i="4"/>
  <c r="L276" i="4"/>
  <c r="L244" i="4"/>
  <c r="L212" i="4"/>
  <c r="L180" i="4"/>
  <c r="L148" i="4"/>
  <c r="L116" i="4"/>
  <c r="L84" i="4"/>
  <c r="L52" i="4"/>
  <c r="L12" i="4"/>
  <c r="L15" i="4"/>
  <c r="K298" i="4"/>
  <c r="J298" i="4"/>
  <c r="L147" i="4"/>
  <c r="L91" i="4"/>
  <c r="L35" i="4"/>
  <c r="K285" i="4"/>
  <c r="J285" i="4"/>
  <c r="L285" i="4" s="1"/>
  <c r="L258" i="4"/>
  <c r="L226" i="4"/>
  <c r="L194" i="4"/>
  <c r="L162" i="4"/>
  <c r="L130" i="4"/>
  <c r="L98" i="4"/>
  <c r="L66" i="4"/>
  <c r="L34" i="4"/>
  <c r="J289" i="4"/>
  <c r="K289" i="4"/>
  <c r="L270" i="4"/>
  <c r="L206" i="4"/>
  <c r="L142" i="4"/>
  <c r="L14" i="4"/>
  <c r="L29" i="4"/>
  <c r="L19" i="4"/>
  <c r="L239" i="4"/>
  <c r="L277" i="4"/>
  <c r="L245" i="4"/>
  <c r="L181" i="4"/>
  <c r="L117" i="4"/>
  <c r="L85" i="4"/>
  <c r="L45" i="4"/>
  <c r="L183" i="4"/>
  <c r="L255" i="4"/>
  <c r="L251" i="4"/>
  <c r="K300" i="4"/>
  <c r="J300" i="4"/>
  <c r="L300" i="4" s="1"/>
  <c r="L171" i="4"/>
  <c r="L115" i="4"/>
  <c r="L59" i="4"/>
  <c r="J284" i="4"/>
  <c r="L284" i="4" s="1"/>
  <c r="K284" i="4"/>
  <c r="L247" i="4"/>
  <c r="L71" i="4"/>
  <c r="L225" i="4"/>
  <c r="L161" i="4"/>
  <c r="L97" i="4"/>
  <c r="L65" i="4"/>
  <c r="L143" i="4"/>
  <c r="L224" i="4"/>
  <c r="L192" i="4"/>
  <c r="L128" i="4"/>
  <c r="L64" i="4"/>
  <c r="L262" i="4"/>
  <c r="L230" i="4"/>
  <c r="L198" i="4"/>
  <c r="L166" i="4"/>
  <c r="L134" i="4"/>
  <c r="L102" i="4"/>
  <c r="L70" i="4"/>
  <c r="L38" i="4"/>
  <c r="L6" i="4"/>
  <c r="L77" i="4"/>
  <c r="L21" i="4"/>
  <c r="L33" i="4"/>
  <c r="L268" i="4"/>
  <c r="L236" i="4"/>
  <c r="L204" i="4"/>
  <c r="L172" i="4"/>
  <c r="L140" i="4"/>
  <c r="L108" i="4"/>
  <c r="L44" i="4"/>
  <c r="L11" i="4"/>
  <c r="L275" i="4"/>
  <c r="K302" i="4"/>
  <c r="J302" i="4"/>
  <c r="L195" i="4"/>
  <c r="L163" i="4"/>
  <c r="L139" i="4"/>
  <c r="L83" i="4"/>
  <c r="K286" i="4"/>
  <c r="J286" i="4"/>
  <c r="L286" i="4" s="1"/>
  <c r="K299" i="4"/>
  <c r="J299" i="4"/>
  <c r="J291" i="4"/>
  <c r="L291" i="4" s="1"/>
  <c r="K291" i="4"/>
  <c r="L39" i="4"/>
  <c r="L250" i="4"/>
  <c r="L218" i="4"/>
  <c r="L186" i="4"/>
  <c r="L154" i="4"/>
  <c r="L122" i="4"/>
  <c r="L90" i="4"/>
  <c r="L58" i="4"/>
  <c r="L26" i="4"/>
  <c r="L16" i="4"/>
  <c r="L88" i="4"/>
  <c r="L199" i="4"/>
  <c r="L31" i="4"/>
  <c r="K304" i="4"/>
  <c r="J304" i="4"/>
  <c r="L304" i="4" s="1"/>
  <c r="J288" i="4"/>
  <c r="L288" i="4" s="1"/>
  <c r="K288" i="4"/>
  <c r="L254" i="4"/>
  <c r="L222" i="4"/>
  <c r="L190" i="4"/>
  <c r="L158" i="4"/>
  <c r="L126" i="4"/>
  <c r="L94" i="4"/>
  <c r="L62" i="4"/>
  <c r="L30" i="4"/>
  <c r="L48" i="4"/>
  <c r="J287" i="4"/>
  <c r="K287" i="4"/>
  <c r="L287" i="4" s="1"/>
  <c r="L228" i="4"/>
  <c r="L196" i="4"/>
  <c r="L164" i="4"/>
  <c r="L132" i="4"/>
  <c r="L25" i="4"/>
  <c r="L243" i="4"/>
  <c r="L187" i="4"/>
  <c r="L131" i="4"/>
  <c r="K290" i="4"/>
  <c r="J290" i="4"/>
  <c r="L51" i="4"/>
  <c r="L207" i="4"/>
  <c r="L111" i="4"/>
  <c r="L274" i="4"/>
  <c r="L242" i="4"/>
  <c r="L178" i="4"/>
  <c r="L114" i="4"/>
  <c r="L82" i="4"/>
  <c r="L50" i="4"/>
  <c r="L271" i="4"/>
  <c r="L272" i="4"/>
  <c r="L240" i="4"/>
  <c r="L208" i="4"/>
  <c r="L144" i="4"/>
  <c r="L80" i="4"/>
  <c r="K301" i="4"/>
  <c r="J301" i="4"/>
  <c r="L301" i="4" s="1"/>
  <c r="L167" i="4"/>
  <c r="F47" i="4"/>
  <c r="H47" i="4" s="1"/>
  <c r="G47" i="4"/>
  <c r="F79" i="4"/>
  <c r="G79" i="4"/>
  <c r="F127" i="4"/>
  <c r="G127" i="4"/>
  <c r="G175" i="4"/>
  <c r="F175" i="4"/>
  <c r="H175" i="4" s="1"/>
  <c r="F207" i="4"/>
  <c r="G207" i="4"/>
  <c r="H299" i="3"/>
  <c r="F271" i="4"/>
  <c r="G271" i="4"/>
  <c r="F8" i="4"/>
  <c r="G8" i="4"/>
  <c r="H8" i="4" s="1"/>
  <c r="F16" i="4"/>
  <c r="G16" i="4"/>
  <c r="F24" i="4"/>
  <c r="G24" i="4"/>
  <c r="F32" i="4"/>
  <c r="G32" i="4"/>
  <c r="F40" i="4"/>
  <c r="G40" i="4"/>
  <c r="F48" i="4"/>
  <c r="H48" i="4" s="1"/>
  <c r="G48" i="4"/>
  <c r="F56" i="4"/>
  <c r="H56" i="4" s="1"/>
  <c r="G56" i="4"/>
  <c r="F64" i="4"/>
  <c r="G64" i="4"/>
  <c r="F72" i="4"/>
  <c r="H72" i="4" s="1"/>
  <c r="G72" i="4"/>
  <c r="F80" i="4"/>
  <c r="H80" i="4" s="1"/>
  <c r="G80" i="4"/>
  <c r="F88" i="4"/>
  <c r="H88" i="4" s="1"/>
  <c r="G88" i="4"/>
  <c r="F96" i="4"/>
  <c r="G96" i="4"/>
  <c r="F104" i="4"/>
  <c r="H104" i="4" s="1"/>
  <c r="G104" i="4"/>
  <c r="F112" i="4"/>
  <c r="H112" i="4" s="1"/>
  <c r="G112" i="4"/>
  <c r="F120" i="4"/>
  <c r="H120" i="4" s="1"/>
  <c r="G120" i="4"/>
  <c r="G128" i="4"/>
  <c r="F128" i="4"/>
  <c r="H128" i="4" s="1"/>
  <c r="F136" i="4"/>
  <c r="H136" i="4" s="1"/>
  <c r="G136" i="4"/>
  <c r="F144" i="4"/>
  <c r="H144" i="4" s="1"/>
  <c r="G144" i="4"/>
  <c r="F152" i="4"/>
  <c r="H152" i="4" s="1"/>
  <c r="G152" i="4"/>
  <c r="F160" i="4"/>
  <c r="G160" i="4"/>
  <c r="F168" i="4"/>
  <c r="H168" i="4" s="1"/>
  <c r="G168" i="4"/>
  <c r="F176" i="4"/>
  <c r="H176" i="4" s="1"/>
  <c r="G176" i="4"/>
  <c r="F184" i="4"/>
  <c r="H184" i="4" s="1"/>
  <c r="G184" i="4"/>
  <c r="G192" i="4"/>
  <c r="F192" i="4"/>
  <c r="H192" i="4" s="1"/>
  <c r="F200" i="4"/>
  <c r="H200" i="4" s="1"/>
  <c r="G200" i="4"/>
  <c r="F208" i="4"/>
  <c r="H208" i="4" s="1"/>
  <c r="G208" i="4"/>
  <c r="F216" i="4"/>
  <c r="H216" i="4" s="1"/>
  <c r="G216" i="4"/>
  <c r="F224" i="4"/>
  <c r="G224" i="4"/>
  <c r="G232" i="4"/>
  <c r="F232" i="4"/>
  <c r="F240" i="4"/>
  <c r="H240" i="4" s="1"/>
  <c r="G240" i="4"/>
  <c r="G248" i="4"/>
  <c r="F248" i="4"/>
  <c r="F256" i="4"/>
  <c r="G256" i="4"/>
  <c r="G264" i="4"/>
  <c r="F264" i="4"/>
  <c r="F272" i="4"/>
  <c r="H272" i="4" s="1"/>
  <c r="G272" i="4"/>
  <c r="F55" i="4"/>
  <c r="H55" i="4" s="1"/>
  <c r="G55" i="4"/>
  <c r="F119" i="4"/>
  <c r="G119" i="4"/>
  <c r="F191" i="4"/>
  <c r="H191" i="4" s="1"/>
  <c r="G191" i="4"/>
  <c r="F263" i="4"/>
  <c r="H263" i="4" s="1"/>
  <c r="G263" i="4"/>
  <c r="F9" i="4"/>
  <c r="H9" i="4" s="1"/>
  <c r="G9" i="4"/>
  <c r="F17" i="4"/>
  <c r="G17" i="4"/>
  <c r="F25" i="4"/>
  <c r="H25" i="4" s="1"/>
  <c r="G25" i="4"/>
  <c r="F33" i="4"/>
  <c r="H33" i="4" s="1"/>
  <c r="G33" i="4"/>
  <c r="F41" i="4"/>
  <c r="H41" i="4" s="1"/>
  <c r="G41" i="4"/>
  <c r="F49" i="4"/>
  <c r="G49" i="4"/>
  <c r="F57" i="4"/>
  <c r="H57" i="4" s="1"/>
  <c r="G57" i="4"/>
  <c r="F65" i="4"/>
  <c r="H65" i="4" s="1"/>
  <c r="G65" i="4"/>
  <c r="F73" i="4"/>
  <c r="H73" i="4" s="1"/>
  <c r="G73" i="4"/>
  <c r="F81" i="4"/>
  <c r="G81" i="4"/>
  <c r="F89" i="4"/>
  <c r="H89" i="4" s="1"/>
  <c r="G89" i="4"/>
  <c r="F97" i="4"/>
  <c r="H97" i="4" s="1"/>
  <c r="G97" i="4"/>
  <c r="F105" i="4"/>
  <c r="H105" i="4" s="1"/>
  <c r="G105" i="4"/>
  <c r="F113" i="4"/>
  <c r="G113" i="4"/>
  <c r="F121" i="4"/>
  <c r="H121" i="4" s="1"/>
  <c r="G121" i="4"/>
  <c r="F129" i="4"/>
  <c r="H129" i="4" s="1"/>
  <c r="G129" i="4"/>
  <c r="F137" i="4"/>
  <c r="H137" i="4" s="1"/>
  <c r="G137" i="4"/>
  <c r="G145" i="4"/>
  <c r="F145" i="4"/>
  <c r="H145" i="4" s="1"/>
  <c r="F153" i="4"/>
  <c r="H153" i="4" s="1"/>
  <c r="G153" i="4"/>
  <c r="F161" i="4"/>
  <c r="H161" i="4" s="1"/>
  <c r="G161" i="4"/>
  <c r="F169" i="4"/>
  <c r="H169" i="4" s="1"/>
  <c r="G169" i="4"/>
  <c r="F177" i="4"/>
  <c r="G177" i="4"/>
  <c r="F185" i="4"/>
  <c r="H185" i="4" s="1"/>
  <c r="G185" i="4"/>
  <c r="F193" i="4"/>
  <c r="H193" i="4" s="1"/>
  <c r="G193" i="4"/>
  <c r="F201" i="4"/>
  <c r="H201" i="4" s="1"/>
  <c r="G201" i="4"/>
  <c r="G209" i="4"/>
  <c r="F209" i="4"/>
  <c r="H209" i="4" s="1"/>
  <c r="F217" i="4"/>
  <c r="H217" i="4" s="1"/>
  <c r="G217" i="4"/>
  <c r="F225" i="4"/>
  <c r="H225" i="4" s="1"/>
  <c r="G225" i="4"/>
  <c r="F233" i="4"/>
  <c r="H233" i="4" s="1"/>
  <c r="G233" i="4"/>
  <c r="F241" i="4"/>
  <c r="G241" i="4"/>
  <c r="F249" i="4"/>
  <c r="H249" i="4" s="1"/>
  <c r="G249" i="4"/>
  <c r="F257" i="4"/>
  <c r="H257" i="4" s="1"/>
  <c r="G257" i="4"/>
  <c r="F265" i="4"/>
  <c r="H265" i="4" s="1"/>
  <c r="G265" i="4"/>
  <c r="F273" i="4"/>
  <c r="G273" i="4"/>
  <c r="F39" i="4"/>
  <c r="H39" i="4" s="1"/>
  <c r="G39" i="4"/>
  <c r="H285" i="3"/>
  <c r="F103" i="4"/>
  <c r="G103" i="4"/>
  <c r="F159" i="4"/>
  <c r="G159" i="4"/>
  <c r="H295" i="3"/>
  <c r="F223" i="4"/>
  <c r="H223" i="4" s="1"/>
  <c r="G223" i="4"/>
  <c r="F10" i="4"/>
  <c r="H10" i="4" s="1"/>
  <c r="G10" i="4"/>
  <c r="F18" i="4"/>
  <c r="H18" i="4" s="1"/>
  <c r="G18" i="4"/>
  <c r="F26" i="4"/>
  <c r="G26" i="4"/>
  <c r="F34" i="4"/>
  <c r="H34" i="4" s="1"/>
  <c r="G34" i="4"/>
  <c r="F42" i="4"/>
  <c r="H42" i="4" s="1"/>
  <c r="G42" i="4"/>
  <c r="F50" i="4"/>
  <c r="H50" i="4" s="1"/>
  <c r="G50" i="4"/>
  <c r="F58" i="4"/>
  <c r="G58" i="4"/>
  <c r="F66" i="4"/>
  <c r="H66" i="4" s="1"/>
  <c r="G66" i="4"/>
  <c r="F74" i="4"/>
  <c r="H74" i="4" s="1"/>
  <c r="G74" i="4"/>
  <c r="F82" i="4"/>
  <c r="H82" i="4" s="1"/>
  <c r="G82" i="4"/>
  <c r="F90" i="4"/>
  <c r="G90" i="4"/>
  <c r="F98" i="4"/>
  <c r="H98" i="4" s="1"/>
  <c r="G98" i="4"/>
  <c r="F106" i="4"/>
  <c r="H106" i="4" s="1"/>
  <c r="G106" i="4"/>
  <c r="F114" i="4"/>
  <c r="H114" i="4" s="1"/>
  <c r="G114" i="4"/>
  <c r="F122" i="4"/>
  <c r="G122" i="4"/>
  <c r="F130" i="4"/>
  <c r="H130" i="4" s="1"/>
  <c r="G130" i="4"/>
  <c r="G138" i="4"/>
  <c r="F138" i="4"/>
  <c r="F146" i="4"/>
  <c r="H146" i="4" s="1"/>
  <c r="G146" i="4"/>
  <c r="F154" i="4"/>
  <c r="G154" i="4"/>
  <c r="F162" i="4"/>
  <c r="H162" i="4" s="1"/>
  <c r="G162" i="4"/>
  <c r="F170" i="4"/>
  <c r="H170" i="4" s="1"/>
  <c r="G170" i="4"/>
  <c r="F178" i="4"/>
  <c r="H178" i="4" s="1"/>
  <c r="G178" i="4"/>
  <c r="F186" i="4"/>
  <c r="G186" i="4"/>
  <c r="F194" i="4"/>
  <c r="H194" i="4" s="1"/>
  <c r="G194" i="4"/>
  <c r="G202" i="4"/>
  <c r="F202" i="4"/>
  <c r="F210" i="4"/>
  <c r="H210" i="4" s="1"/>
  <c r="G210" i="4"/>
  <c r="F218" i="4"/>
  <c r="G218" i="4"/>
  <c r="F226" i="4"/>
  <c r="H226" i="4" s="1"/>
  <c r="G226" i="4"/>
  <c r="F234" i="4"/>
  <c r="H234" i="4" s="1"/>
  <c r="G234" i="4"/>
  <c r="F242" i="4"/>
  <c r="H242" i="4" s="1"/>
  <c r="G242" i="4"/>
  <c r="F250" i="4"/>
  <c r="G250" i="4"/>
  <c r="F258" i="4"/>
  <c r="H258" i="4" s="1"/>
  <c r="G258" i="4"/>
  <c r="G266" i="4"/>
  <c r="F266" i="4"/>
  <c r="F274" i="4"/>
  <c r="H274" i="4" s="1"/>
  <c r="G274" i="4"/>
  <c r="F31" i="4"/>
  <c r="G31" i="4"/>
  <c r="F71" i="4"/>
  <c r="H71" i="4" s="1"/>
  <c r="G71" i="4"/>
  <c r="G111" i="4"/>
  <c r="H291" i="3"/>
  <c r="F111" i="4"/>
  <c r="F143" i="4"/>
  <c r="G143" i="4"/>
  <c r="F183" i="4"/>
  <c r="G183" i="4"/>
  <c r="H297" i="3"/>
  <c r="F215" i="4"/>
  <c r="H215" i="4" s="1"/>
  <c r="G215" i="4"/>
  <c r="F239" i="4"/>
  <c r="H239" i="4" s="1"/>
  <c r="G239" i="4"/>
  <c r="H282" i="3"/>
  <c r="F3" i="4"/>
  <c r="G3" i="4"/>
  <c r="F11" i="4"/>
  <c r="G11" i="4"/>
  <c r="F19" i="4"/>
  <c r="G19" i="4"/>
  <c r="F27" i="4"/>
  <c r="H284" i="3"/>
  <c r="G27" i="4"/>
  <c r="F35" i="4"/>
  <c r="H35" i="4" s="1"/>
  <c r="G35" i="4"/>
  <c r="F43" i="4"/>
  <c r="H43" i="4" s="1"/>
  <c r="G43" i="4"/>
  <c r="F51" i="4"/>
  <c r="H51" i="4" s="1"/>
  <c r="G51" i="4"/>
  <c r="H286" i="3"/>
  <c r="F59" i="4"/>
  <c r="G59" i="4"/>
  <c r="F67" i="4"/>
  <c r="G67" i="4"/>
  <c r="F75" i="4"/>
  <c r="G75" i="4"/>
  <c r="H288" i="3"/>
  <c r="F83" i="4"/>
  <c r="G83" i="4"/>
  <c r="G91" i="4"/>
  <c r="F91" i="4"/>
  <c r="F99" i="4"/>
  <c r="H99" i="4" s="1"/>
  <c r="G99" i="4"/>
  <c r="H290" i="3"/>
  <c r="F107" i="4"/>
  <c r="G107" i="4"/>
  <c r="F115" i="4"/>
  <c r="G115" i="4"/>
  <c r="F123" i="4"/>
  <c r="G123" i="4"/>
  <c r="H292" i="3"/>
  <c r="F131" i="4"/>
  <c r="H131" i="4" s="1"/>
  <c r="G131" i="4"/>
  <c r="F139" i="4"/>
  <c r="G139" i="4"/>
  <c r="F147" i="4"/>
  <c r="H147" i="4" s="1"/>
  <c r="G147" i="4"/>
  <c r="H294" i="3"/>
  <c r="G155" i="4"/>
  <c r="F155" i="4"/>
  <c r="H155" i="4" s="1"/>
  <c r="F163" i="4"/>
  <c r="G163" i="4"/>
  <c r="F171" i="4"/>
  <c r="G171" i="4"/>
  <c r="H296" i="3"/>
  <c r="F179" i="4"/>
  <c r="H179" i="4" s="1"/>
  <c r="G179" i="4"/>
  <c r="F187" i="4"/>
  <c r="H187" i="4" s="1"/>
  <c r="G187" i="4"/>
  <c r="F195" i="4"/>
  <c r="G195" i="4"/>
  <c r="H298" i="3"/>
  <c r="F203" i="4"/>
  <c r="G203" i="4"/>
  <c r="F211" i="4"/>
  <c r="G211" i="4"/>
  <c r="G219" i="4"/>
  <c r="H300" i="3"/>
  <c r="F219" i="4"/>
  <c r="H219" i="4" s="1"/>
  <c r="F227" i="4"/>
  <c r="H227" i="4" s="1"/>
  <c r="G227" i="4"/>
  <c r="F235" i="4"/>
  <c r="H235" i="4" s="1"/>
  <c r="G235" i="4"/>
  <c r="F243" i="4"/>
  <c r="H243" i="4" s="1"/>
  <c r="G243" i="4"/>
  <c r="H302" i="3"/>
  <c r="F251" i="4"/>
  <c r="H251" i="4" s="1"/>
  <c r="G251" i="4"/>
  <c r="F259" i="4"/>
  <c r="G259" i="4"/>
  <c r="F267" i="4"/>
  <c r="G267" i="4"/>
  <c r="H304" i="3"/>
  <c r="F275" i="4"/>
  <c r="G275" i="4"/>
  <c r="F15" i="4"/>
  <c r="H15" i="4" s="1"/>
  <c r="G15" i="4"/>
  <c r="H283" i="3"/>
  <c r="F87" i="4"/>
  <c r="G87" i="4"/>
  <c r="H289" i="3"/>
  <c r="F151" i="4"/>
  <c r="G151" i="4"/>
  <c r="F247" i="4"/>
  <c r="H247" i="4" s="1"/>
  <c r="G247" i="4"/>
  <c r="F4" i="4"/>
  <c r="H4" i="4" s="1"/>
  <c r="G4" i="4"/>
  <c r="F12" i="4"/>
  <c r="H12" i="4" s="1"/>
  <c r="G12" i="4"/>
  <c r="G20" i="4"/>
  <c r="F20" i="4"/>
  <c r="H20" i="4" s="1"/>
  <c r="F28" i="4"/>
  <c r="H28" i="4" s="1"/>
  <c r="G28" i="4"/>
  <c r="F36" i="4"/>
  <c r="H36" i="4" s="1"/>
  <c r="G36" i="4"/>
  <c r="F44" i="4"/>
  <c r="H44" i="4" s="1"/>
  <c r="G44" i="4"/>
  <c r="G52" i="4"/>
  <c r="F52" i="4"/>
  <c r="H52" i="4" s="1"/>
  <c r="F60" i="4"/>
  <c r="H60" i="4" s="1"/>
  <c r="G60" i="4"/>
  <c r="F68" i="4"/>
  <c r="H68" i="4" s="1"/>
  <c r="G68" i="4"/>
  <c r="F76" i="4"/>
  <c r="H76" i="4" s="1"/>
  <c r="G76" i="4"/>
  <c r="G84" i="4"/>
  <c r="F84" i="4"/>
  <c r="H84" i="4" s="1"/>
  <c r="F92" i="4"/>
  <c r="G92" i="4"/>
  <c r="F100" i="4"/>
  <c r="G100" i="4"/>
  <c r="F108" i="4"/>
  <c r="G108" i="4"/>
  <c r="F116" i="4"/>
  <c r="G116" i="4"/>
  <c r="H116" i="4" s="1"/>
  <c r="F124" i="4"/>
  <c r="G124" i="4"/>
  <c r="F132" i="4"/>
  <c r="G132" i="4"/>
  <c r="F140" i="4"/>
  <c r="G140" i="4"/>
  <c r="G148" i="4"/>
  <c r="F148" i="4"/>
  <c r="F156" i="4"/>
  <c r="G156" i="4"/>
  <c r="F164" i="4"/>
  <c r="G164" i="4"/>
  <c r="F172" i="4"/>
  <c r="G172" i="4"/>
  <c r="F180" i="4"/>
  <c r="G180" i="4"/>
  <c r="H180" i="4" s="1"/>
  <c r="F188" i="4"/>
  <c r="G188" i="4"/>
  <c r="F196" i="4"/>
  <c r="G196" i="4"/>
  <c r="F204" i="4"/>
  <c r="G204" i="4"/>
  <c r="G212" i="4"/>
  <c r="F212" i="4"/>
  <c r="F220" i="4"/>
  <c r="G220" i="4"/>
  <c r="F228" i="4"/>
  <c r="H228" i="4" s="1"/>
  <c r="G228" i="4"/>
  <c r="F236" i="4"/>
  <c r="H236" i="4" s="1"/>
  <c r="G236" i="4"/>
  <c r="F244" i="4"/>
  <c r="G244" i="4"/>
  <c r="F252" i="4"/>
  <c r="H252" i="4" s="1"/>
  <c r="G252" i="4"/>
  <c r="F260" i="4"/>
  <c r="H260" i="4" s="1"/>
  <c r="G260" i="4"/>
  <c r="F268" i="4"/>
  <c r="H268" i="4" s="1"/>
  <c r="G268" i="4"/>
  <c r="F276" i="4"/>
  <c r="G276" i="4"/>
  <c r="F23" i="4"/>
  <c r="H23" i="4" s="1"/>
  <c r="G23" i="4"/>
  <c r="F95" i="4"/>
  <c r="H95" i="4" s="1"/>
  <c r="G95" i="4"/>
  <c r="F167" i="4"/>
  <c r="H167" i="4" s="1"/>
  <c r="G167" i="4"/>
  <c r="F231" i="4"/>
  <c r="G231" i="4"/>
  <c r="H301" i="3"/>
  <c r="F5" i="4"/>
  <c r="G5" i="4"/>
  <c r="G13" i="4"/>
  <c r="F13" i="4"/>
  <c r="H13" i="4" s="1"/>
  <c r="F21" i="4"/>
  <c r="G21" i="4"/>
  <c r="F29" i="4"/>
  <c r="H29" i="4" s="1"/>
  <c r="G29" i="4"/>
  <c r="F37" i="4"/>
  <c r="G37" i="4"/>
  <c r="G45" i="4"/>
  <c r="F45" i="4"/>
  <c r="H45" i="4" s="1"/>
  <c r="F53" i="4"/>
  <c r="G53" i="4"/>
  <c r="F61" i="4"/>
  <c r="H61" i="4" s="1"/>
  <c r="G61" i="4"/>
  <c r="F69" i="4"/>
  <c r="G69" i="4"/>
  <c r="G77" i="4"/>
  <c r="F77" i="4"/>
  <c r="H77" i="4" s="1"/>
  <c r="F85" i="4"/>
  <c r="G85" i="4"/>
  <c r="F93" i="4"/>
  <c r="H93" i="4" s="1"/>
  <c r="G93" i="4"/>
  <c r="G101" i="4"/>
  <c r="F101" i="4"/>
  <c r="H101" i="4" s="1"/>
  <c r="F109" i="4"/>
  <c r="G109" i="4"/>
  <c r="F117" i="4"/>
  <c r="G117" i="4"/>
  <c r="F125" i="4"/>
  <c r="H125" i="4" s="1"/>
  <c r="G125" i="4"/>
  <c r="F133" i="4"/>
  <c r="G133" i="4"/>
  <c r="F141" i="4"/>
  <c r="G141" i="4"/>
  <c r="F149" i="4"/>
  <c r="G149" i="4"/>
  <c r="F157" i="4"/>
  <c r="H157" i="4" s="1"/>
  <c r="G157" i="4"/>
  <c r="G165" i="4"/>
  <c r="F165" i="4"/>
  <c r="H165" i="4" s="1"/>
  <c r="F173" i="4"/>
  <c r="G173" i="4"/>
  <c r="F181" i="4"/>
  <c r="G181" i="4"/>
  <c r="F189" i="4"/>
  <c r="H189" i="4" s="1"/>
  <c r="G189" i="4"/>
  <c r="F197" i="4"/>
  <c r="G197" i="4"/>
  <c r="F205" i="4"/>
  <c r="G205" i="4"/>
  <c r="F213" i="4"/>
  <c r="G213" i="4"/>
  <c r="F221" i="4"/>
  <c r="H221" i="4" s="1"/>
  <c r="G221" i="4"/>
  <c r="G229" i="4"/>
  <c r="F229" i="4"/>
  <c r="H229" i="4" s="1"/>
  <c r="F237" i="4"/>
  <c r="G237" i="4"/>
  <c r="G245" i="4"/>
  <c r="F245" i="4"/>
  <c r="H245" i="4" s="1"/>
  <c r="F253" i="4"/>
  <c r="H253" i="4" s="1"/>
  <c r="G253" i="4"/>
  <c r="G261" i="4"/>
  <c r="F261" i="4"/>
  <c r="H261" i="4" s="1"/>
  <c r="F269" i="4"/>
  <c r="G269" i="4"/>
  <c r="G277" i="4"/>
  <c r="F277" i="4"/>
  <c r="H277" i="4" s="1"/>
  <c r="F7" i="4"/>
  <c r="H7" i="4" s="1"/>
  <c r="G7" i="4"/>
  <c r="F63" i="4"/>
  <c r="G63" i="4"/>
  <c r="H287" i="3"/>
  <c r="F135" i="4"/>
  <c r="H135" i="4" s="1"/>
  <c r="G135" i="4"/>
  <c r="H293" i="3"/>
  <c r="F199" i="4"/>
  <c r="H199" i="4" s="1"/>
  <c r="G199" i="4"/>
  <c r="F255" i="4"/>
  <c r="G255" i="4"/>
  <c r="H303" i="3"/>
  <c r="F6" i="4"/>
  <c r="G6" i="4"/>
  <c r="F14" i="4"/>
  <c r="G14" i="4"/>
  <c r="H14" i="4" s="1"/>
  <c r="F22" i="4"/>
  <c r="G22" i="4"/>
  <c r="H22" i="4" s="1"/>
  <c r="F30" i="4"/>
  <c r="G30" i="4"/>
  <c r="F38" i="4"/>
  <c r="G38" i="4"/>
  <c r="F46" i="4"/>
  <c r="G46" i="4"/>
  <c r="H46" i="4" s="1"/>
  <c r="F54" i="4"/>
  <c r="G54" i="4"/>
  <c r="H54" i="4" s="1"/>
  <c r="F62" i="4"/>
  <c r="G62" i="4"/>
  <c r="F70" i="4"/>
  <c r="G70" i="4"/>
  <c r="F78" i="4"/>
  <c r="G78" i="4"/>
  <c r="H78" i="4" s="1"/>
  <c r="F86" i="4"/>
  <c r="G86" i="4"/>
  <c r="H86" i="4" s="1"/>
  <c r="G94" i="4"/>
  <c r="H94" i="4" s="1"/>
  <c r="F94" i="4"/>
  <c r="F102" i="4"/>
  <c r="G102" i="4"/>
  <c r="F110" i="4"/>
  <c r="G110" i="4"/>
  <c r="H110" i="4" s="1"/>
  <c r="F118" i="4"/>
  <c r="G118" i="4"/>
  <c r="H118" i="4" s="1"/>
  <c r="F126" i="4"/>
  <c r="G126" i="4"/>
  <c r="F134" i="4"/>
  <c r="G134" i="4"/>
  <c r="F142" i="4"/>
  <c r="G142" i="4"/>
  <c r="H142" i="4" s="1"/>
  <c r="F150" i="4"/>
  <c r="G150" i="4"/>
  <c r="H150" i="4" s="1"/>
  <c r="G158" i="4"/>
  <c r="H158" i="4" s="1"/>
  <c r="F158" i="4"/>
  <c r="F166" i="4"/>
  <c r="G166" i="4"/>
  <c r="F174" i="4"/>
  <c r="G174" i="4"/>
  <c r="H174" i="4" s="1"/>
  <c r="F182" i="4"/>
  <c r="G182" i="4"/>
  <c r="H182" i="4" s="1"/>
  <c r="F190" i="4"/>
  <c r="G190" i="4"/>
  <c r="F198" i="4"/>
  <c r="G198" i="4"/>
  <c r="F206" i="4"/>
  <c r="G206" i="4"/>
  <c r="H206" i="4" s="1"/>
  <c r="F214" i="4"/>
  <c r="G214" i="4"/>
  <c r="H214" i="4" s="1"/>
  <c r="G222" i="4"/>
  <c r="H222" i="4" s="1"/>
  <c r="F222" i="4"/>
  <c r="F230" i="4"/>
  <c r="H230" i="4" s="1"/>
  <c r="G230" i="4"/>
  <c r="F238" i="4"/>
  <c r="G238" i="4"/>
  <c r="F246" i="4"/>
  <c r="G246" i="4"/>
  <c r="F254" i="4"/>
  <c r="H254" i="4" s="1"/>
  <c r="G254" i="4"/>
  <c r="F262" i="4"/>
  <c r="H262" i="4" s="1"/>
  <c r="G262" i="4"/>
  <c r="F270" i="4"/>
  <c r="G270" i="4"/>
  <c r="F278" i="4"/>
  <c r="G278" i="4"/>
  <c r="B11" i="4"/>
  <c r="D11" i="4" s="1"/>
  <c r="C11" i="4"/>
  <c r="B35" i="4"/>
  <c r="C35" i="4"/>
  <c r="B273" i="4"/>
  <c r="C273" i="4"/>
  <c r="B241" i="4"/>
  <c r="C241" i="4"/>
  <c r="B209" i="4"/>
  <c r="D209" i="4" s="1"/>
  <c r="C209" i="4"/>
  <c r="B169" i="4"/>
  <c r="C169" i="4"/>
  <c r="B137" i="4"/>
  <c r="D137" i="4" s="1"/>
  <c r="C137" i="4"/>
  <c r="C121" i="4"/>
  <c r="B121" i="4"/>
  <c r="D121" i="4" s="1"/>
  <c r="C89" i="4"/>
  <c r="B89" i="4"/>
  <c r="B10" i="4"/>
  <c r="C10" i="4"/>
  <c r="B26" i="4"/>
  <c r="D26" i="4" s="1"/>
  <c r="C26" i="4"/>
  <c r="B264" i="4"/>
  <c r="C264" i="4"/>
  <c r="B232" i="4"/>
  <c r="D232" i="4" s="1"/>
  <c r="C232" i="4"/>
  <c r="C208" i="4"/>
  <c r="B208" i="4"/>
  <c r="B176" i="4"/>
  <c r="D176" i="4" s="1"/>
  <c r="C176" i="4"/>
  <c r="B152" i="4"/>
  <c r="C152" i="4"/>
  <c r="B120" i="4"/>
  <c r="D120" i="4" s="1"/>
  <c r="C120" i="4"/>
  <c r="C96" i="4"/>
  <c r="B96" i="4"/>
  <c r="D96" i="4" s="1"/>
  <c r="B80" i="4"/>
  <c r="D80" i="4" s="1"/>
  <c r="C80" i="4"/>
  <c r="C49" i="4"/>
  <c r="B49" i="4"/>
  <c r="D49" i="4" s="1"/>
  <c r="B263" i="4"/>
  <c r="D263" i="4" s="1"/>
  <c r="C263" i="4"/>
  <c r="B239" i="4"/>
  <c r="C239" i="4"/>
  <c r="B223" i="4"/>
  <c r="D223" i="4" s="1"/>
  <c r="C223" i="4"/>
  <c r="B207" i="4"/>
  <c r="C207" i="4"/>
  <c r="D299" i="3"/>
  <c r="B199" i="4"/>
  <c r="C199" i="4"/>
  <c r="C191" i="4"/>
  <c r="B191" i="4"/>
  <c r="B183" i="4"/>
  <c r="C183" i="4"/>
  <c r="D297" i="3"/>
  <c r="B159" i="4"/>
  <c r="D159" i="4" s="1"/>
  <c r="C159" i="4"/>
  <c r="D295" i="3"/>
  <c r="B143" i="4"/>
  <c r="C143" i="4"/>
  <c r="C135" i="4"/>
  <c r="B135" i="4"/>
  <c r="D293" i="3"/>
  <c r="B127" i="4"/>
  <c r="D127" i="4" s="1"/>
  <c r="C127" i="4"/>
  <c r="B119" i="4"/>
  <c r="C119" i="4"/>
  <c r="B111" i="4"/>
  <c r="D111" i="4" s="1"/>
  <c r="C111" i="4"/>
  <c r="D291" i="3"/>
  <c r="C103" i="4"/>
  <c r="B103" i="4"/>
  <c r="B95" i="4"/>
  <c r="C95" i="4"/>
  <c r="B87" i="4"/>
  <c r="C87" i="4"/>
  <c r="D289" i="3"/>
  <c r="B79" i="4"/>
  <c r="C79" i="4"/>
  <c r="C71" i="4"/>
  <c r="B71" i="4"/>
  <c r="B63" i="4"/>
  <c r="C63" i="4"/>
  <c r="D287" i="3"/>
  <c r="B55" i="4"/>
  <c r="C55" i="4"/>
  <c r="B24" i="4"/>
  <c r="C24" i="4"/>
  <c r="B16" i="4"/>
  <c r="D16" i="4" s="1"/>
  <c r="C16" i="4"/>
  <c r="B8" i="4"/>
  <c r="C8" i="4"/>
  <c r="B48" i="4"/>
  <c r="C48" i="4"/>
  <c r="B40" i="4"/>
  <c r="C40" i="4"/>
  <c r="B32" i="4"/>
  <c r="D32" i="4" s="1"/>
  <c r="C32" i="4"/>
  <c r="B278" i="4"/>
  <c r="C278" i="4"/>
  <c r="B270" i="4"/>
  <c r="C270" i="4"/>
  <c r="B262" i="4"/>
  <c r="C262" i="4"/>
  <c r="B254" i="4"/>
  <c r="C254" i="4"/>
  <c r="B246" i="4"/>
  <c r="C246" i="4"/>
  <c r="C238" i="4"/>
  <c r="B238" i="4"/>
  <c r="B230" i="4"/>
  <c r="C230" i="4"/>
  <c r="B222" i="4"/>
  <c r="C222" i="4"/>
  <c r="B214" i="4"/>
  <c r="C214" i="4"/>
  <c r="B206" i="4"/>
  <c r="C206" i="4"/>
  <c r="B198" i="4"/>
  <c r="C198" i="4"/>
  <c r="B190" i="4"/>
  <c r="C190" i="4"/>
  <c r="B182" i="4"/>
  <c r="C182" i="4"/>
  <c r="B174" i="4"/>
  <c r="C174" i="4"/>
  <c r="B166" i="4"/>
  <c r="C166" i="4"/>
  <c r="B158" i="4"/>
  <c r="C158" i="4"/>
  <c r="B150" i="4"/>
  <c r="C150" i="4"/>
  <c r="C142" i="4"/>
  <c r="B142" i="4"/>
  <c r="B134" i="4"/>
  <c r="C134" i="4"/>
  <c r="B126" i="4"/>
  <c r="C126" i="4"/>
  <c r="B118" i="4"/>
  <c r="C118" i="4"/>
  <c r="C110" i="4"/>
  <c r="B110" i="4"/>
  <c r="B102" i="4"/>
  <c r="C102" i="4"/>
  <c r="B94" i="4"/>
  <c r="C94" i="4"/>
  <c r="B86" i="4"/>
  <c r="C86" i="4"/>
  <c r="C78" i="4"/>
  <c r="B78" i="4"/>
  <c r="B70" i="4"/>
  <c r="C70" i="4"/>
  <c r="B62" i="4"/>
  <c r="C62" i="4"/>
  <c r="B54" i="4"/>
  <c r="C54" i="4"/>
  <c r="C225" i="4"/>
  <c r="B225" i="4"/>
  <c r="B19" i="4"/>
  <c r="C19" i="4"/>
  <c r="B265" i="4"/>
  <c r="C265" i="4"/>
  <c r="B233" i="4"/>
  <c r="C233" i="4"/>
  <c r="B193" i="4"/>
  <c r="C193" i="4"/>
  <c r="B161" i="4"/>
  <c r="C161" i="4"/>
  <c r="B129" i="4"/>
  <c r="C129" i="4"/>
  <c r="B97" i="4"/>
  <c r="C97" i="4"/>
  <c r="B81" i="4"/>
  <c r="C81" i="4"/>
  <c r="C57" i="4"/>
  <c r="B57" i="4"/>
  <c r="B18" i="4"/>
  <c r="C18" i="4"/>
  <c r="B34" i="4"/>
  <c r="C34" i="4"/>
  <c r="B248" i="4"/>
  <c r="C248" i="4"/>
  <c r="B216" i="4"/>
  <c r="C216" i="4"/>
  <c r="B192" i="4"/>
  <c r="C192" i="4"/>
  <c r="C160" i="4"/>
  <c r="B160" i="4"/>
  <c r="B136" i="4"/>
  <c r="C136" i="4"/>
  <c r="B104" i="4"/>
  <c r="C104" i="4"/>
  <c r="C64" i="4"/>
  <c r="B64" i="4"/>
  <c r="D282" i="3"/>
  <c r="B3" i="4"/>
  <c r="C3" i="4"/>
  <c r="B33" i="4"/>
  <c r="C33" i="4"/>
  <c r="B231" i="4"/>
  <c r="D231" i="4" s="1"/>
  <c r="C231" i="4"/>
  <c r="D301" i="3"/>
  <c r="B151" i="4"/>
  <c r="C151" i="4"/>
  <c r="B15" i="4"/>
  <c r="C15" i="4"/>
  <c r="D283" i="3"/>
  <c r="D285" i="3"/>
  <c r="B39" i="4"/>
  <c r="C39" i="4"/>
  <c r="B277" i="4"/>
  <c r="C277" i="4"/>
  <c r="B253" i="4"/>
  <c r="C253" i="4"/>
  <c r="B237" i="4"/>
  <c r="C237" i="4"/>
  <c r="B213" i="4"/>
  <c r="C213" i="4"/>
  <c r="B197" i="4"/>
  <c r="C197" i="4"/>
  <c r="B173" i="4"/>
  <c r="C173" i="4"/>
  <c r="B165" i="4"/>
  <c r="C165" i="4"/>
  <c r="B149" i="4"/>
  <c r="C149" i="4"/>
  <c r="B125" i="4"/>
  <c r="C125" i="4"/>
  <c r="B109" i="4"/>
  <c r="C109" i="4"/>
  <c r="B85" i="4"/>
  <c r="C85" i="4"/>
  <c r="B53" i="4"/>
  <c r="C53" i="4"/>
  <c r="B22" i="4"/>
  <c r="C22" i="4"/>
  <c r="B14" i="4"/>
  <c r="C14" i="4"/>
  <c r="B6" i="4"/>
  <c r="C6" i="4"/>
  <c r="B46" i="4"/>
  <c r="C46" i="4"/>
  <c r="B38" i="4"/>
  <c r="C38" i="4"/>
  <c r="C30" i="4"/>
  <c r="B30" i="4"/>
  <c r="B276" i="4"/>
  <c r="C276" i="4"/>
  <c r="B268" i="4"/>
  <c r="C268" i="4"/>
  <c r="B260" i="4"/>
  <c r="C260" i="4"/>
  <c r="C252" i="4"/>
  <c r="B252" i="4"/>
  <c r="B244" i="4"/>
  <c r="C244" i="4"/>
  <c r="B236" i="4"/>
  <c r="C236" i="4"/>
  <c r="B228" i="4"/>
  <c r="C228" i="4"/>
  <c r="B220" i="4"/>
  <c r="C220" i="4"/>
  <c r="B212" i="4"/>
  <c r="C212" i="4"/>
  <c r="B204" i="4"/>
  <c r="C204" i="4"/>
  <c r="B196" i="4"/>
  <c r="C196" i="4"/>
  <c r="B188" i="4"/>
  <c r="C188" i="4"/>
  <c r="B180" i="4"/>
  <c r="C180" i="4"/>
  <c r="B172" i="4"/>
  <c r="C172" i="4"/>
  <c r="B164" i="4"/>
  <c r="D164" i="4" s="1"/>
  <c r="C164" i="4"/>
  <c r="B156" i="4"/>
  <c r="C156" i="4"/>
  <c r="B148" i="4"/>
  <c r="C148" i="4"/>
  <c r="B140" i="4"/>
  <c r="C140" i="4"/>
  <c r="B132" i="4"/>
  <c r="D132" i="4" s="1"/>
  <c r="C132" i="4"/>
  <c r="B124" i="4"/>
  <c r="C124" i="4"/>
  <c r="B116" i="4"/>
  <c r="C116" i="4"/>
  <c r="B108" i="4"/>
  <c r="C108" i="4"/>
  <c r="B100" i="4"/>
  <c r="D100" i="4" s="1"/>
  <c r="C100" i="4"/>
  <c r="B92" i="4"/>
  <c r="C92" i="4"/>
  <c r="B84" i="4"/>
  <c r="C84" i="4"/>
  <c r="B76" i="4"/>
  <c r="C76" i="4"/>
  <c r="B68" i="4"/>
  <c r="D68" i="4" s="1"/>
  <c r="C68" i="4"/>
  <c r="B60" i="4"/>
  <c r="C60" i="4"/>
  <c r="B52" i="4"/>
  <c r="C52" i="4"/>
  <c r="B51" i="4"/>
  <c r="C51" i="4"/>
  <c r="D286" i="3"/>
  <c r="C27" i="4"/>
  <c r="D284" i="3"/>
  <c r="B27" i="4"/>
  <c r="B257" i="4"/>
  <c r="C257" i="4"/>
  <c r="B217" i="4"/>
  <c r="C217" i="4"/>
  <c r="B177" i="4"/>
  <c r="D177" i="4" s="1"/>
  <c r="C177" i="4"/>
  <c r="C153" i="4"/>
  <c r="B153" i="4"/>
  <c r="B113" i="4"/>
  <c r="C113" i="4"/>
  <c r="B73" i="4"/>
  <c r="C73" i="4"/>
  <c r="B50" i="4"/>
  <c r="D50" i="4" s="1"/>
  <c r="C50" i="4"/>
  <c r="C272" i="4"/>
  <c r="B272" i="4"/>
  <c r="B256" i="4"/>
  <c r="C256" i="4"/>
  <c r="B224" i="4"/>
  <c r="C224" i="4"/>
  <c r="B200" i="4"/>
  <c r="D200" i="4" s="1"/>
  <c r="C200" i="4"/>
  <c r="B168" i="4"/>
  <c r="C168" i="4"/>
  <c r="B144" i="4"/>
  <c r="C144" i="4"/>
  <c r="B112" i="4"/>
  <c r="C112" i="4"/>
  <c r="B88" i="4"/>
  <c r="D88" i="4" s="1"/>
  <c r="C88" i="4"/>
  <c r="B72" i="4"/>
  <c r="C72" i="4"/>
  <c r="B17" i="4"/>
  <c r="C17" i="4"/>
  <c r="C41" i="4"/>
  <c r="B41" i="4"/>
  <c r="B271" i="4"/>
  <c r="D271" i="4" s="1"/>
  <c r="C271" i="4"/>
  <c r="C255" i="4"/>
  <c r="B255" i="4"/>
  <c r="D303" i="3"/>
  <c r="B215" i="4"/>
  <c r="D215" i="4" s="1"/>
  <c r="C215" i="4"/>
  <c r="C167" i="4"/>
  <c r="B167" i="4"/>
  <c r="D167" i="4" s="1"/>
  <c r="B23" i="4"/>
  <c r="C23" i="4"/>
  <c r="B7" i="4"/>
  <c r="C7" i="4"/>
  <c r="B31" i="4"/>
  <c r="D31" i="4" s="1"/>
  <c r="C31" i="4"/>
  <c r="B261" i="4"/>
  <c r="C261" i="4"/>
  <c r="B229" i="4"/>
  <c r="C229" i="4"/>
  <c r="B205" i="4"/>
  <c r="C205" i="4"/>
  <c r="B181" i="4"/>
  <c r="D181" i="4" s="1"/>
  <c r="C181" i="4"/>
  <c r="B157" i="4"/>
  <c r="C157" i="4"/>
  <c r="B133" i="4"/>
  <c r="C133" i="4"/>
  <c r="B117" i="4"/>
  <c r="C117" i="4"/>
  <c r="B101" i="4"/>
  <c r="D101" i="4" s="1"/>
  <c r="C101" i="4"/>
  <c r="B93" i="4"/>
  <c r="C93" i="4"/>
  <c r="B77" i="4"/>
  <c r="C77" i="4"/>
  <c r="B61" i="4"/>
  <c r="C61" i="4"/>
  <c r="B21" i="4"/>
  <c r="D21" i="4" s="1"/>
  <c r="C21" i="4"/>
  <c r="B13" i="4"/>
  <c r="C13" i="4"/>
  <c r="B5" i="4"/>
  <c r="C5" i="4"/>
  <c r="C45" i="4"/>
  <c r="B45" i="4"/>
  <c r="D45" i="4" s="1"/>
  <c r="C37" i="4"/>
  <c r="B37" i="4"/>
  <c r="B29" i="4"/>
  <c r="C29" i="4"/>
  <c r="B275" i="4"/>
  <c r="C275" i="4"/>
  <c r="B267" i="4"/>
  <c r="C267" i="4"/>
  <c r="D304" i="3"/>
  <c r="C259" i="4"/>
  <c r="B259" i="4"/>
  <c r="B251" i="4"/>
  <c r="D251" i="4" s="1"/>
  <c r="C251" i="4"/>
  <c r="B243" i="4"/>
  <c r="C243" i="4"/>
  <c r="D302" i="3"/>
  <c r="B235" i="4"/>
  <c r="D235" i="4" s="1"/>
  <c r="C235" i="4"/>
  <c r="B227" i="4"/>
  <c r="C227" i="4"/>
  <c r="B219" i="4"/>
  <c r="C219" i="4"/>
  <c r="D300" i="3"/>
  <c r="B211" i="4"/>
  <c r="C211" i="4"/>
  <c r="B203" i="4"/>
  <c r="C203" i="4"/>
  <c r="C195" i="4"/>
  <c r="B195" i="4"/>
  <c r="D298" i="3"/>
  <c r="B187" i="4"/>
  <c r="C187" i="4"/>
  <c r="B179" i="4"/>
  <c r="D179" i="4" s="1"/>
  <c r="C179" i="4"/>
  <c r="C171" i="4"/>
  <c r="B171" i="4"/>
  <c r="D171" i="4" s="1"/>
  <c r="D296" i="3"/>
  <c r="B163" i="4"/>
  <c r="C163" i="4"/>
  <c r="B155" i="4"/>
  <c r="C155" i="4"/>
  <c r="B147" i="4"/>
  <c r="C147" i="4"/>
  <c r="D294" i="3"/>
  <c r="C139" i="4"/>
  <c r="B139" i="4"/>
  <c r="B131" i="4"/>
  <c r="C131" i="4"/>
  <c r="B123" i="4"/>
  <c r="D123" i="4" s="1"/>
  <c r="C123" i="4"/>
  <c r="D292" i="3"/>
  <c r="B115" i="4"/>
  <c r="D115" i="4" s="1"/>
  <c r="C115" i="4"/>
  <c r="C107" i="4"/>
  <c r="B107" i="4"/>
  <c r="B99" i="4"/>
  <c r="C99" i="4"/>
  <c r="D290" i="3"/>
  <c r="B91" i="4"/>
  <c r="C91" i="4"/>
  <c r="B83" i="4"/>
  <c r="C83" i="4"/>
  <c r="C75" i="4"/>
  <c r="B75" i="4"/>
  <c r="D75" i="4" s="1"/>
  <c r="D288" i="3"/>
  <c r="B67" i="4"/>
  <c r="C67" i="4"/>
  <c r="B59" i="4"/>
  <c r="D59" i="4" s="1"/>
  <c r="C59" i="4"/>
  <c r="B43" i="4"/>
  <c r="C43" i="4"/>
  <c r="B249" i="4"/>
  <c r="C249" i="4"/>
  <c r="B185" i="4"/>
  <c r="C185" i="4"/>
  <c r="B145" i="4"/>
  <c r="D145" i="4" s="1"/>
  <c r="C145" i="4"/>
  <c r="B105" i="4"/>
  <c r="C105" i="4"/>
  <c r="B65" i="4"/>
  <c r="C65" i="4"/>
  <c r="B42" i="4"/>
  <c r="C42" i="4"/>
  <c r="B240" i="4"/>
  <c r="D240" i="4" s="1"/>
  <c r="C240" i="4"/>
  <c r="C184" i="4"/>
  <c r="B184" i="4"/>
  <c r="C128" i="4"/>
  <c r="B128" i="4"/>
  <c r="B56" i="4"/>
  <c r="C56" i="4"/>
  <c r="B9" i="4"/>
  <c r="D9" i="4" s="1"/>
  <c r="C9" i="4"/>
  <c r="B25" i="4"/>
  <c r="C25" i="4"/>
  <c r="B247" i="4"/>
  <c r="C247" i="4"/>
  <c r="B175" i="4"/>
  <c r="C175" i="4"/>
  <c r="B47" i="4"/>
  <c r="D47" i="4" s="1"/>
  <c r="C47" i="4"/>
  <c r="B269" i="4"/>
  <c r="C269" i="4"/>
  <c r="C245" i="4"/>
  <c r="B245" i="4"/>
  <c r="B221" i="4"/>
  <c r="C221" i="4"/>
  <c r="B189" i="4"/>
  <c r="D189" i="4" s="1"/>
  <c r="C189" i="4"/>
  <c r="B141" i="4"/>
  <c r="C141" i="4"/>
  <c r="B69" i="4"/>
  <c r="C69" i="4"/>
  <c r="B20" i="4"/>
  <c r="C20" i="4"/>
  <c r="B12" i="4"/>
  <c r="D12" i="4" s="1"/>
  <c r="C12" i="4"/>
  <c r="B4" i="4"/>
  <c r="C4" i="4"/>
  <c r="B44" i="4"/>
  <c r="C44" i="4"/>
  <c r="B36" i="4"/>
  <c r="C36" i="4"/>
  <c r="B28" i="4"/>
  <c r="D28" i="4" s="1"/>
  <c r="C28" i="4"/>
  <c r="B274" i="4"/>
  <c r="C274" i="4"/>
  <c r="B266" i="4"/>
  <c r="C266" i="4"/>
  <c r="B258" i="4"/>
  <c r="C258" i="4"/>
  <c r="B250" i="4"/>
  <c r="D250" i="4" s="1"/>
  <c r="C250" i="4"/>
  <c r="C242" i="4"/>
  <c r="B242" i="4"/>
  <c r="B234" i="4"/>
  <c r="C234" i="4"/>
  <c r="B226" i="4"/>
  <c r="C226" i="4"/>
  <c r="B218" i="4"/>
  <c r="C218" i="4"/>
  <c r="B210" i="4"/>
  <c r="C210" i="4"/>
  <c r="B202" i="4"/>
  <c r="C202" i="4"/>
  <c r="B194" i="4"/>
  <c r="C194" i="4"/>
  <c r="B186" i="4"/>
  <c r="C186" i="4"/>
  <c r="B178" i="4"/>
  <c r="C178" i="4"/>
  <c r="B170" i="4"/>
  <c r="C170" i="4"/>
  <c r="B162" i="4"/>
  <c r="C162" i="4"/>
  <c r="B154" i="4"/>
  <c r="C154" i="4"/>
  <c r="C146" i="4"/>
  <c r="B146" i="4"/>
  <c r="B138" i="4"/>
  <c r="C138" i="4"/>
  <c r="B130" i="4"/>
  <c r="C130" i="4"/>
  <c r="B122" i="4"/>
  <c r="D122" i="4" s="1"/>
  <c r="C122" i="4"/>
  <c r="C114" i="4"/>
  <c r="B114" i="4"/>
  <c r="B106" i="4"/>
  <c r="C106" i="4"/>
  <c r="B98" i="4"/>
  <c r="C98" i="4"/>
  <c r="B90" i="4"/>
  <c r="C90" i="4"/>
  <c r="C82" i="4"/>
  <c r="B82" i="4"/>
  <c r="B74" i="4"/>
  <c r="C74" i="4"/>
  <c r="B66" i="4"/>
  <c r="C66" i="4"/>
  <c r="B58" i="4"/>
  <c r="D58" i="4" s="1"/>
  <c r="C58" i="4"/>
  <c r="B201" i="4"/>
  <c r="C201" i="4"/>
  <c r="L292" i="4" l="1"/>
  <c r="L294" i="4"/>
  <c r="L290" i="4"/>
  <c r="L299" i="4"/>
  <c r="L302" i="4"/>
  <c r="L298" i="4"/>
  <c r="L293" i="4"/>
  <c r="L289" i="4"/>
  <c r="F283" i="4"/>
  <c r="G283" i="4"/>
  <c r="H255" i="4"/>
  <c r="H63" i="4"/>
  <c r="H197" i="4"/>
  <c r="H133" i="4"/>
  <c r="H69" i="4"/>
  <c r="H37" i="4"/>
  <c r="H5" i="4"/>
  <c r="H220" i="4"/>
  <c r="H188" i="4"/>
  <c r="H156" i="4"/>
  <c r="H124" i="4"/>
  <c r="H92" i="4"/>
  <c r="H259" i="4"/>
  <c r="H203" i="4"/>
  <c r="G296" i="4"/>
  <c r="F296" i="4"/>
  <c r="H296" i="4" s="1"/>
  <c r="H123" i="4"/>
  <c r="H91" i="4"/>
  <c r="H67" i="4"/>
  <c r="H11" i="4"/>
  <c r="F297" i="4"/>
  <c r="G297" i="4"/>
  <c r="H264" i="4"/>
  <c r="H232" i="4"/>
  <c r="F285" i="4"/>
  <c r="G285" i="4"/>
  <c r="H285" i="4" s="1"/>
  <c r="H278" i="4"/>
  <c r="H246" i="4"/>
  <c r="G301" i="4"/>
  <c r="F301" i="4"/>
  <c r="H301" i="4" s="1"/>
  <c r="F298" i="4"/>
  <c r="G298" i="4"/>
  <c r="H40" i="4"/>
  <c r="H171" i="4"/>
  <c r="H115" i="4"/>
  <c r="H59" i="4"/>
  <c r="H3" i="4"/>
  <c r="H183" i="4"/>
  <c r="G295" i="4"/>
  <c r="F295" i="4"/>
  <c r="H295" i="4" s="1"/>
  <c r="H127" i="4"/>
  <c r="H270" i="4"/>
  <c r="H238" i="4"/>
  <c r="F293" i="4"/>
  <c r="G293" i="4"/>
  <c r="H231" i="4"/>
  <c r="H276" i="4"/>
  <c r="H244" i="4"/>
  <c r="H212" i="4"/>
  <c r="H148" i="4"/>
  <c r="H151" i="4"/>
  <c r="H275" i="4"/>
  <c r="F302" i="4"/>
  <c r="G302" i="4"/>
  <c r="H302" i="4" s="1"/>
  <c r="F300" i="4"/>
  <c r="H300" i="4" s="1"/>
  <c r="G300" i="4"/>
  <c r="H195" i="4"/>
  <c r="H139" i="4"/>
  <c r="H83" i="4"/>
  <c r="G286" i="4"/>
  <c r="F286" i="4"/>
  <c r="F284" i="4"/>
  <c r="H284" i="4" s="1"/>
  <c r="G284" i="4"/>
  <c r="G282" i="4"/>
  <c r="F282" i="4"/>
  <c r="H282" i="4" s="1"/>
  <c r="H31" i="4"/>
  <c r="H250" i="4"/>
  <c r="H218" i="4"/>
  <c r="H186" i="4"/>
  <c r="H154" i="4"/>
  <c r="H122" i="4"/>
  <c r="H90" i="4"/>
  <c r="H58" i="4"/>
  <c r="H26" i="4"/>
  <c r="H273" i="4"/>
  <c r="H241" i="4"/>
  <c r="H177" i="4"/>
  <c r="H113" i="4"/>
  <c r="H81" i="4"/>
  <c r="H49" i="4"/>
  <c r="H17" i="4"/>
  <c r="H119" i="4"/>
  <c r="H256" i="4"/>
  <c r="H224" i="4"/>
  <c r="H160" i="4"/>
  <c r="H96" i="4"/>
  <c r="H64" i="4"/>
  <c r="H32" i="4"/>
  <c r="H271" i="4"/>
  <c r="H198" i="4"/>
  <c r="H166" i="4"/>
  <c r="H134" i="4"/>
  <c r="H102" i="4"/>
  <c r="H70" i="4"/>
  <c r="H38" i="4"/>
  <c r="H6" i="4"/>
  <c r="H213" i="4"/>
  <c r="H181" i="4"/>
  <c r="H149" i="4"/>
  <c r="H117" i="4"/>
  <c r="H85" i="4"/>
  <c r="H53" i="4"/>
  <c r="H21" i="4"/>
  <c r="H204" i="4"/>
  <c r="H172" i="4"/>
  <c r="H140" i="4"/>
  <c r="H108" i="4"/>
  <c r="F289" i="4"/>
  <c r="G289" i="4"/>
  <c r="G304" i="4"/>
  <c r="F304" i="4"/>
  <c r="H163" i="4"/>
  <c r="H107" i="4"/>
  <c r="F288" i="4"/>
  <c r="H288" i="4" s="1"/>
  <c r="G288" i="4"/>
  <c r="H27" i="4"/>
  <c r="H143" i="4"/>
  <c r="H159" i="4"/>
  <c r="H248" i="4"/>
  <c r="G299" i="4"/>
  <c r="F299" i="4"/>
  <c r="H299" i="4" s="1"/>
  <c r="H79" i="4"/>
  <c r="F294" i="4"/>
  <c r="G294" i="4"/>
  <c r="H294" i="4" s="1"/>
  <c r="G290" i="4"/>
  <c r="F290" i="4"/>
  <c r="H290" i="4" s="1"/>
  <c r="H111" i="4"/>
  <c r="H24" i="4"/>
  <c r="H190" i="4"/>
  <c r="H126" i="4"/>
  <c r="H62" i="4"/>
  <c r="H30" i="4"/>
  <c r="F303" i="4"/>
  <c r="G303" i="4"/>
  <c r="F287" i="4"/>
  <c r="H287" i="4" s="1"/>
  <c r="G287" i="4"/>
  <c r="H269" i="4"/>
  <c r="H237" i="4"/>
  <c r="H205" i="4"/>
  <c r="H173" i="4"/>
  <c r="H141" i="4"/>
  <c r="H109" i="4"/>
  <c r="H196" i="4"/>
  <c r="H164" i="4"/>
  <c r="H132" i="4"/>
  <c r="H100" i="4"/>
  <c r="H87" i="4"/>
  <c r="H267" i="4"/>
  <c r="H211" i="4"/>
  <c r="G292" i="4"/>
  <c r="F292" i="4"/>
  <c r="H75" i="4"/>
  <c r="H19" i="4"/>
  <c r="G291" i="4"/>
  <c r="F291" i="4"/>
  <c r="H291" i="4" s="1"/>
  <c r="H266" i="4"/>
  <c r="H202" i="4"/>
  <c r="H138" i="4"/>
  <c r="H103" i="4"/>
  <c r="H16" i="4"/>
  <c r="H207" i="4"/>
  <c r="D82" i="4"/>
  <c r="D114" i="4"/>
  <c r="D146" i="4"/>
  <c r="D242" i="4"/>
  <c r="D184" i="4"/>
  <c r="D107" i="4"/>
  <c r="D255" i="4"/>
  <c r="D272" i="4"/>
  <c r="D153" i="4"/>
  <c r="D27" i="4"/>
  <c r="D252" i="4"/>
  <c r="D30" i="4"/>
  <c r="D225" i="4"/>
  <c r="D174" i="4"/>
  <c r="D206" i="4"/>
  <c r="D270" i="4"/>
  <c r="D135" i="4"/>
  <c r="D139" i="4"/>
  <c r="D273" i="4"/>
  <c r="D218" i="4"/>
  <c r="D196" i="4"/>
  <c r="D228" i="4"/>
  <c r="D260" i="4"/>
  <c r="D38" i="4"/>
  <c r="D22" i="4"/>
  <c r="D125" i="4"/>
  <c r="D197" i="4"/>
  <c r="D277" i="4"/>
  <c r="D151" i="4"/>
  <c r="D34" i="4"/>
  <c r="D97" i="4"/>
  <c r="D233" i="4"/>
  <c r="D8" i="4"/>
  <c r="D87" i="4"/>
  <c r="D143" i="4"/>
  <c r="D208" i="4"/>
  <c r="D90" i="4"/>
  <c r="D154" i="4"/>
  <c r="D56" i="4"/>
  <c r="D259" i="4"/>
  <c r="D41" i="4"/>
  <c r="D64" i="4"/>
  <c r="D62" i="4"/>
  <c r="D94" i="4"/>
  <c r="D126" i="4"/>
  <c r="D158" i="4"/>
  <c r="D190" i="4"/>
  <c r="D199" i="4"/>
  <c r="D186" i="4"/>
  <c r="D245" i="4"/>
  <c r="D128" i="4"/>
  <c r="D104" i="4"/>
  <c r="D57" i="4"/>
  <c r="D70" i="4"/>
  <c r="D102" i="4"/>
  <c r="D134" i="4"/>
  <c r="D166" i="4"/>
  <c r="D198" i="4"/>
  <c r="D230" i="4"/>
  <c r="D262" i="4"/>
  <c r="D103" i="4"/>
  <c r="D170" i="4"/>
  <c r="D247" i="4"/>
  <c r="D249" i="4"/>
  <c r="D17" i="4"/>
  <c r="D113" i="4"/>
  <c r="D84" i="4"/>
  <c r="D180" i="4"/>
  <c r="D276" i="4"/>
  <c r="D165" i="4"/>
  <c r="D216" i="4"/>
  <c r="D40" i="4"/>
  <c r="D187" i="4"/>
  <c r="C300" i="4"/>
  <c r="B300" i="4"/>
  <c r="D267" i="4"/>
  <c r="D61" i="4"/>
  <c r="D117" i="4"/>
  <c r="D205" i="4"/>
  <c r="D7" i="4"/>
  <c r="D33" i="4"/>
  <c r="D79" i="4"/>
  <c r="C291" i="4"/>
  <c r="B291" i="4"/>
  <c r="D207" i="4"/>
  <c r="D152" i="4"/>
  <c r="D264" i="4"/>
  <c r="D241" i="4"/>
  <c r="D106" i="4"/>
  <c r="D69" i="4"/>
  <c r="D155" i="4"/>
  <c r="C302" i="4"/>
  <c r="B302" i="4"/>
  <c r="D144" i="4"/>
  <c r="D257" i="4"/>
  <c r="D116" i="4"/>
  <c r="D212" i="4"/>
  <c r="D6" i="4"/>
  <c r="D237" i="4"/>
  <c r="D161" i="4"/>
  <c r="C297" i="4"/>
  <c r="B297" i="4"/>
  <c r="D131" i="4"/>
  <c r="D201" i="4"/>
  <c r="D210" i="4"/>
  <c r="D274" i="4"/>
  <c r="D4" i="4"/>
  <c r="D141" i="4"/>
  <c r="D269" i="4"/>
  <c r="D25" i="4"/>
  <c r="D105" i="4"/>
  <c r="D43" i="4"/>
  <c r="D163" i="4"/>
  <c r="C298" i="4"/>
  <c r="B298" i="4"/>
  <c r="D243" i="4"/>
  <c r="D72" i="4"/>
  <c r="D168" i="4"/>
  <c r="C284" i="4"/>
  <c r="B284" i="4"/>
  <c r="D284" i="4" s="1"/>
  <c r="D60" i="4"/>
  <c r="D92" i="4"/>
  <c r="D124" i="4"/>
  <c r="D156" i="4"/>
  <c r="D188" i="4"/>
  <c r="D220" i="4"/>
  <c r="D14" i="4"/>
  <c r="D109" i="4"/>
  <c r="D173" i="4"/>
  <c r="D253" i="4"/>
  <c r="D15" i="4"/>
  <c r="D136" i="4"/>
  <c r="D248" i="4"/>
  <c r="D81" i="4"/>
  <c r="D193" i="4"/>
  <c r="D78" i="4"/>
  <c r="D110" i="4"/>
  <c r="D142" i="4"/>
  <c r="D238" i="4"/>
  <c r="D48" i="4"/>
  <c r="D55" i="4"/>
  <c r="C289" i="4"/>
  <c r="B289" i="4"/>
  <c r="D289" i="4" s="1"/>
  <c r="D183" i="4"/>
  <c r="D74" i="4"/>
  <c r="D234" i="4"/>
  <c r="D65" i="4"/>
  <c r="D99" i="4"/>
  <c r="D211" i="4"/>
  <c r="C303" i="4"/>
  <c r="B303" i="4"/>
  <c r="D303" i="4" s="1"/>
  <c r="D256" i="4"/>
  <c r="D52" i="4"/>
  <c r="D148" i="4"/>
  <c r="D244" i="4"/>
  <c r="D85" i="4"/>
  <c r="C283" i="4"/>
  <c r="B283" i="4"/>
  <c r="D283" i="4" s="1"/>
  <c r="D19" i="4"/>
  <c r="D24" i="4"/>
  <c r="C293" i="4"/>
  <c r="B293" i="4"/>
  <c r="D178" i="4"/>
  <c r="D83" i="4"/>
  <c r="C296" i="4"/>
  <c r="B296" i="4"/>
  <c r="D296" i="4" s="1"/>
  <c r="D195" i="4"/>
  <c r="D219" i="4"/>
  <c r="D275" i="4"/>
  <c r="D5" i="4"/>
  <c r="D77" i="4"/>
  <c r="D133" i="4"/>
  <c r="D229" i="4"/>
  <c r="D23" i="4"/>
  <c r="D3" i="4"/>
  <c r="D160" i="4"/>
  <c r="D54" i="4"/>
  <c r="D86" i="4"/>
  <c r="D118" i="4"/>
  <c r="D150" i="4"/>
  <c r="D182" i="4"/>
  <c r="D214" i="4"/>
  <c r="D246" i="4"/>
  <c r="D278" i="4"/>
  <c r="C287" i="4"/>
  <c r="B287" i="4"/>
  <c r="D191" i="4"/>
  <c r="C288" i="4"/>
  <c r="B288" i="4"/>
  <c r="D266" i="4"/>
  <c r="C304" i="4"/>
  <c r="B304" i="4"/>
  <c r="D304" i="4" s="1"/>
  <c r="D202" i="4"/>
  <c r="C294" i="4"/>
  <c r="B294" i="4"/>
  <c r="C282" i="4"/>
  <c r="B282" i="4"/>
  <c r="D91" i="4"/>
  <c r="C292" i="4"/>
  <c r="B292" i="4"/>
  <c r="D292" i="4" s="1"/>
  <c r="D227" i="4"/>
  <c r="D29" i="4"/>
  <c r="D13" i="4"/>
  <c r="D93" i="4"/>
  <c r="D157" i="4"/>
  <c r="D261" i="4"/>
  <c r="C301" i="4"/>
  <c r="B301" i="4"/>
  <c r="D222" i="4"/>
  <c r="D254" i="4"/>
  <c r="D63" i="4"/>
  <c r="D119" i="4"/>
  <c r="C295" i="4"/>
  <c r="B295" i="4"/>
  <c r="D239" i="4"/>
  <c r="D10" i="4"/>
  <c r="D169" i="4"/>
  <c r="D35" i="4"/>
  <c r="D138" i="4"/>
  <c r="D44" i="4"/>
  <c r="C286" i="4"/>
  <c r="B286" i="4"/>
  <c r="D286" i="4" s="1"/>
  <c r="D66" i="4"/>
  <c r="D98" i="4"/>
  <c r="D130" i="4"/>
  <c r="D162" i="4"/>
  <c r="D194" i="4"/>
  <c r="D226" i="4"/>
  <c r="D258" i="4"/>
  <c r="D36" i="4"/>
  <c r="D20" i="4"/>
  <c r="D221" i="4"/>
  <c r="D175" i="4"/>
  <c r="D42" i="4"/>
  <c r="D185" i="4"/>
  <c r="D67" i="4"/>
  <c r="C290" i="4"/>
  <c r="B290" i="4"/>
  <c r="D290" i="4" s="1"/>
  <c r="D147" i="4"/>
  <c r="D203" i="4"/>
  <c r="D37" i="4"/>
  <c r="D112" i="4"/>
  <c r="D224" i="4"/>
  <c r="D73" i="4"/>
  <c r="D217" i="4"/>
  <c r="D51" i="4"/>
  <c r="D76" i="4"/>
  <c r="D108" i="4"/>
  <c r="D140" i="4"/>
  <c r="D172" i="4"/>
  <c r="D204" i="4"/>
  <c r="D236" i="4"/>
  <c r="D268" i="4"/>
  <c r="D46" i="4"/>
  <c r="D53" i="4"/>
  <c r="D149" i="4"/>
  <c r="D213" i="4"/>
  <c r="D39" i="4"/>
  <c r="D192" i="4"/>
  <c r="D18" i="4"/>
  <c r="D129" i="4"/>
  <c r="D265" i="4"/>
  <c r="D71" i="4"/>
  <c r="D95" i="4"/>
  <c r="D89" i="4"/>
  <c r="C285" i="4"/>
  <c r="D285" i="4" s="1"/>
  <c r="B285" i="4"/>
  <c r="C299" i="4"/>
  <c r="B299" i="4"/>
  <c r="H303" i="4" l="1"/>
  <c r="H297" i="4"/>
  <c r="H289" i="4"/>
  <c r="H286" i="4"/>
  <c r="H293" i="4"/>
  <c r="H292" i="4"/>
  <c r="H304" i="4"/>
  <c r="H298" i="4"/>
  <c r="H283" i="4"/>
  <c r="D297" i="4"/>
  <c r="D299" i="4"/>
  <c r="D282" i="4"/>
  <c r="D288" i="4"/>
  <c r="D302" i="4"/>
  <c r="D291" i="4"/>
  <c r="D301" i="4"/>
  <c r="D295" i="4"/>
  <c r="D294" i="4"/>
  <c r="D298" i="4"/>
  <c r="D300" i="4"/>
  <c r="D287" i="4"/>
  <c r="D293" i="4"/>
  <c r="L286" i="1" l="1"/>
  <c r="L287" i="1" l="1"/>
  <c r="L313" i="1" s="1"/>
  <c r="L288" i="1" l="1"/>
  <c r="L314" i="1" s="1"/>
  <c r="L289" i="1" l="1"/>
  <c r="L315" i="1" s="1"/>
  <c r="L290" i="1" l="1"/>
  <c r="L316" i="1" s="1"/>
  <c r="L291" i="1" l="1"/>
  <c r="L317" i="1" s="1"/>
  <c r="L292" i="1" l="1"/>
  <c r="L318" i="1" l="1"/>
  <c r="L293" i="1" l="1"/>
  <c r="L319" i="1" l="1"/>
  <c r="L294" i="1" l="1"/>
  <c r="L320" i="1" s="1"/>
  <c r="L295" i="1" l="1"/>
  <c r="L321" i="1" s="1"/>
  <c r="L296" i="1" l="1"/>
  <c r="L322" i="1" s="1"/>
  <c r="L297" i="1" l="1"/>
  <c r="L323" i="1" s="1"/>
  <c r="L298" i="1" l="1"/>
  <c r="L324" i="1" s="1"/>
  <c r="L299" i="1" l="1"/>
  <c r="L325" i="1" s="1"/>
  <c r="L300" i="1" l="1"/>
  <c r="L326" i="1" l="1"/>
  <c r="L301" i="1" l="1"/>
  <c r="L327" i="1" s="1"/>
  <c r="L302" i="1" l="1"/>
  <c r="L328" i="1" s="1"/>
  <c r="L303" i="1" l="1"/>
  <c r="L329" i="1" s="1"/>
  <c r="L304" i="1" l="1"/>
  <c r="L330" i="1" s="1"/>
  <c r="H286" i="1" l="1"/>
  <c r="H287" i="1" l="1"/>
  <c r="H313" i="1" s="1"/>
  <c r="H288" i="1" l="1"/>
  <c r="H314" i="1" s="1"/>
  <c r="H289" i="1" l="1"/>
  <c r="H315" i="1" s="1"/>
  <c r="H290" i="1" l="1"/>
  <c r="H316" i="1" s="1"/>
  <c r="H291" i="1" l="1"/>
  <c r="H317" i="1" s="1"/>
  <c r="H292" i="1" l="1"/>
  <c r="H318" i="1" s="1"/>
  <c r="H293" i="1" l="1"/>
  <c r="H319" i="1" s="1"/>
  <c r="H294" i="1" l="1"/>
  <c r="H320" i="1" l="1"/>
  <c r="H295" i="1"/>
  <c r="H321" i="1" s="1"/>
  <c r="H296" i="1" l="1"/>
  <c r="H322" i="1" s="1"/>
  <c r="H297" i="1" l="1"/>
  <c r="H323" i="1" s="1"/>
  <c r="H298" i="1" l="1"/>
  <c r="H324" i="1" s="1"/>
  <c r="H299" i="1" l="1"/>
  <c r="H325" i="1" l="1"/>
  <c r="H300" i="1"/>
  <c r="H326" i="1" s="1"/>
  <c r="H301" i="1" l="1"/>
  <c r="H327" i="1" s="1"/>
  <c r="H302" i="1" l="1"/>
  <c r="H328" i="1" s="1"/>
  <c r="H303" i="1" l="1"/>
  <c r="H329" i="1" s="1"/>
  <c r="H304" i="1" l="1"/>
  <c r="H330" i="1" s="1"/>
  <c r="K286" i="1" l="1"/>
  <c r="K287" i="1" l="1"/>
  <c r="K313" i="1" l="1"/>
  <c r="K288" i="1" l="1"/>
  <c r="K314" i="1" l="1"/>
  <c r="K289" i="1" l="1"/>
  <c r="K315" i="1" s="1"/>
  <c r="K290" i="1" l="1"/>
  <c r="K316" i="1" s="1"/>
  <c r="K291" i="1" l="1"/>
  <c r="K317" i="1" s="1"/>
  <c r="K292" i="1" l="1"/>
  <c r="K318" i="1" s="1"/>
  <c r="K293" i="1" l="1"/>
  <c r="K319" i="1" s="1"/>
  <c r="K294" i="1" l="1"/>
  <c r="K320" i="1" s="1"/>
  <c r="K295" i="1" l="1"/>
  <c r="K321" i="1" l="1"/>
  <c r="K296" i="1" l="1"/>
  <c r="K322" i="1" l="1"/>
  <c r="K297" i="1" l="1"/>
  <c r="K323" i="1" s="1"/>
  <c r="K298" i="1" l="1"/>
  <c r="K324" i="1" s="1"/>
  <c r="K299" i="1" l="1"/>
  <c r="K325" i="1" s="1"/>
  <c r="K300" i="1" l="1"/>
  <c r="K326" i="1" s="1"/>
  <c r="K301" i="1" l="1"/>
  <c r="K327" i="1" s="1"/>
  <c r="K302" i="1" l="1"/>
  <c r="K328" i="1" s="1"/>
  <c r="K303" i="1" l="1"/>
  <c r="K329" i="1" l="1"/>
  <c r="K304" i="1" l="1"/>
  <c r="K330" i="1" s="1"/>
  <c r="G286" i="1" l="1"/>
  <c r="G287" i="1" l="1"/>
  <c r="G313" i="1" s="1"/>
  <c r="G288" i="1" l="1"/>
  <c r="G314" i="1" s="1"/>
  <c r="G289" i="1" l="1"/>
  <c r="G315" i="1" l="1"/>
  <c r="G290" i="1"/>
  <c r="G316" i="1" s="1"/>
  <c r="G291" i="1" l="1"/>
  <c r="G317" i="1" s="1"/>
  <c r="G292" i="1" l="1"/>
  <c r="G318" i="1" s="1"/>
  <c r="G293" i="1" l="1"/>
  <c r="G319" i="1" s="1"/>
  <c r="G294" i="1" l="1"/>
  <c r="G320" i="1" l="1"/>
  <c r="G295" i="1"/>
  <c r="G321" i="1" s="1"/>
  <c r="G296" i="1" l="1"/>
  <c r="G322" i="1" s="1"/>
  <c r="G297" i="1" l="1"/>
  <c r="G323" i="1" s="1"/>
  <c r="G298" i="1" l="1"/>
  <c r="G324" i="1" s="1"/>
  <c r="G299" i="1" l="1"/>
  <c r="G325" i="1" s="1"/>
  <c r="G300" i="1" l="1"/>
  <c r="G326" i="1" s="1"/>
  <c r="G301" i="1" l="1"/>
  <c r="G327" i="1" s="1"/>
  <c r="G302" i="1" l="1"/>
  <c r="G328" i="1" s="1"/>
  <c r="G303" i="1" l="1"/>
  <c r="G329" i="1" s="1"/>
  <c r="G304" i="1" l="1"/>
  <c r="G330" i="1" s="1"/>
  <c r="F282" i="1" l="1"/>
  <c r="G282" i="1" l="1"/>
  <c r="H282" i="1" l="1"/>
  <c r="F283" i="1" l="1"/>
  <c r="F309" i="1" s="1"/>
  <c r="G283" i="1" l="1"/>
  <c r="G309" i="1" s="1"/>
  <c r="H283" i="1" l="1"/>
  <c r="H309" i="1" s="1"/>
  <c r="F284" i="1" l="1"/>
  <c r="F310" i="1" l="1"/>
  <c r="G284" i="1"/>
  <c r="G310" i="1" s="1"/>
  <c r="H284" i="1" l="1"/>
  <c r="H310" i="1" s="1"/>
  <c r="F285" i="1" l="1"/>
  <c r="F311" i="1" s="1"/>
  <c r="G285" i="1" l="1"/>
  <c r="G312" i="1" l="1"/>
  <c r="G311" i="1"/>
  <c r="H285" i="1"/>
  <c r="H312" i="1" l="1"/>
  <c r="H311" i="1"/>
  <c r="J282" i="1" l="1"/>
  <c r="K282" i="1" l="1"/>
  <c r="B282" i="1"/>
  <c r="C282" i="1"/>
  <c r="L282" i="1" l="1"/>
  <c r="D282" i="1"/>
  <c r="J283" i="1" l="1"/>
  <c r="J309" i="1" s="1"/>
  <c r="B283" i="1" l="1"/>
  <c r="B309" i="1" s="1"/>
  <c r="C283" i="1" l="1"/>
  <c r="C309" i="1" s="1"/>
  <c r="K283" i="1"/>
  <c r="K309" i="1" s="1"/>
  <c r="L283" i="1"/>
  <c r="L309" i="1" s="1"/>
  <c r="D283" i="1" l="1"/>
  <c r="D309" i="1" s="1"/>
  <c r="J284" i="1" l="1"/>
  <c r="J310" i="1" s="1"/>
  <c r="B284" i="1" l="1"/>
  <c r="B310" i="1" s="1"/>
  <c r="K284" i="1" l="1"/>
  <c r="K310" i="1" s="1"/>
  <c r="C284" i="1"/>
  <c r="C310" i="1" s="1"/>
  <c r="D284" i="1" l="1"/>
  <c r="D310" i="1" s="1"/>
  <c r="L284" i="1"/>
  <c r="L310" i="1" s="1"/>
  <c r="J285" i="1" l="1"/>
  <c r="J311" i="1" l="1"/>
  <c r="B285" i="1"/>
  <c r="B311" i="1" s="1"/>
  <c r="K285" i="1" l="1"/>
  <c r="K311" i="1" s="1"/>
  <c r="L285" i="1"/>
  <c r="L312" i="1" s="1"/>
  <c r="L311" i="1"/>
  <c r="C285" i="1"/>
  <c r="K312" i="1" l="1"/>
  <c r="D285" i="1"/>
  <c r="D311" i="1" s="1"/>
  <c r="C311" i="1"/>
  <c r="J286" i="1" l="1"/>
  <c r="J312" i="1" s="1"/>
  <c r="J287" i="1" l="1"/>
  <c r="J313" i="1" s="1"/>
  <c r="J288" i="1" l="1"/>
  <c r="J314" i="1" s="1"/>
  <c r="J289" i="1" l="1"/>
  <c r="J315" i="1" s="1"/>
  <c r="J290" i="1" l="1"/>
  <c r="J316" i="1" s="1"/>
  <c r="J291" i="1" l="1"/>
  <c r="J317" i="1" s="1"/>
  <c r="J292" i="1" l="1"/>
  <c r="J318" i="1" s="1"/>
  <c r="J293" i="1" l="1"/>
  <c r="J319" i="1" l="1"/>
  <c r="J294" i="1" l="1"/>
  <c r="J320" i="1" s="1"/>
  <c r="J295" i="1" l="1"/>
  <c r="J321" i="1" s="1"/>
  <c r="J296" i="1" l="1"/>
  <c r="J322" i="1" s="1"/>
  <c r="J297" i="1" l="1"/>
  <c r="J323" i="1" s="1"/>
  <c r="J298" i="1" l="1"/>
  <c r="J324" i="1" s="1"/>
  <c r="J299" i="1" l="1"/>
  <c r="J325" i="1" s="1"/>
  <c r="J300" i="1" l="1"/>
  <c r="J326" i="1" s="1"/>
  <c r="J301" i="1" l="1"/>
  <c r="J327" i="1" l="1"/>
  <c r="J302" i="1" l="1"/>
  <c r="J328" i="1" s="1"/>
  <c r="J303" i="1" l="1"/>
  <c r="J329" i="1" s="1"/>
  <c r="J304" i="1" l="1"/>
  <c r="J330" i="1" s="1"/>
  <c r="F286" i="1" l="1"/>
  <c r="F312" i="1" s="1"/>
  <c r="B286" i="1" l="1"/>
  <c r="B312" i="1" s="1"/>
  <c r="F287" i="1" l="1"/>
  <c r="F313" i="1" s="1"/>
  <c r="F288" i="1" l="1"/>
  <c r="F314" i="1" s="1"/>
  <c r="B287" i="1"/>
  <c r="B313" i="1" s="1"/>
  <c r="B288" i="1" l="1"/>
  <c r="B314" i="1" s="1"/>
  <c r="F289" i="1" l="1"/>
  <c r="F315" i="1" s="1"/>
  <c r="F290" i="1" l="1"/>
  <c r="F316" i="1" s="1"/>
  <c r="B289" i="1"/>
  <c r="B315" i="1" s="1"/>
  <c r="F291" i="1" l="1"/>
  <c r="F317" i="1" s="1"/>
  <c r="B290" i="1"/>
  <c r="B316" i="1" s="1"/>
  <c r="F292" i="1" l="1"/>
  <c r="B291" i="1"/>
  <c r="B317" i="1" s="1"/>
  <c r="F318" i="1" l="1"/>
  <c r="F293" i="1"/>
  <c r="F319" i="1" s="1"/>
  <c r="B292" i="1"/>
  <c r="B318" i="1" s="1"/>
  <c r="B293" i="1" l="1"/>
  <c r="B319" i="1" s="1"/>
  <c r="F294" i="1"/>
  <c r="F320" i="1" s="1"/>
  <c r="B294" i="1" l="1"/>
  <c r="B320" i="1" s="1"/>
  <c r="F295" i="1"/>
  <c r="F321" i="1" s="1"/>
  <c r="B295" i="1" l="1"/>
  <c r="B321" i="1" s="1"/>
  <c r="F296" i="1"/>
  <c r="F322" i="1" s="1"/>
  <c r="F297" i="1" l="1"/>
  <c r="F323" i="1" s="1"/>
  <c r="B296" i="1"/>
  <c r="B322" i="1" s="1"/>
  <c r="F298" i="1" l="1"/>
  <c r="F324" i="1" s="1"/>
  <c r="B297" i="1"/>
  <c r="B323" i="1" s="1"/>
  <c r="B298" i="1" l="1"/>
  <c r="B324" i="1" s="1"/>
  <c r="F299" i="1"/>
  <c r="F325" i="1" s="1"/>
  <c r="F300" i="1" l="1"/>
  <c r="B299" i="1"/>
  <c r="B325" i="1" s="1"/>
  <c r="F326" i="1" l="1"/>
  <c r="B300" i="1"/>
  <c r="B326" i="1" s="1"/>
  <c r="F301" i="1"/>
  <c r="F327" i="1" s="1"/>
  <c r="B301" i="1" l="1"/>
  <c r="B327" i="1" s="1"/>
  <c r="F302" i="1"/>
  <c r="F328" i="1" s="1"/>
  <c r="B302" i="1" l="1"/>
  <c r="B328" i="1" s="1"/>
  <c r="F303" i="1"/>
  <c r="F329" i="1" s="1"/>
  <c r="B303" i="1" l="1"/>
  <c r="B329" i="1" s="1"/>
  <c r="F304" i="1" l="1"/>
  <c r="F330" i="1" s="1"/>
  <c r="B304" i="1" l="1"/>
  <c r="B330" i="1" s="1"/>
  <c r="D286" i="1" l="1"/>
  <c r="D312" i="1" s="1"/>
  <c r="C286" i="1"/>
  <c r="C312" i="1" s="1"/>
  <c r="D287" i="1" l="1"/>
  <c r="D313" i="1" s="1"/>
  <c r="C287" i="1" l="1"/>
  <c r="D288" i="1" l="1"/>
  <c r="D314" i="1" s="1"/>
  <c r="C313" i="1"/>
  <c r="C288" i="1"/>
  <c r="C314" i="1" s="1"/>
  <c r="D289" i="1" l="1"/>
  <c r="D315" i="1" s="1"/>
  <c r="C289" i="1" l="1"/>
  <c r="C315" i="1" s="1"/>
  <c r="D290" i="1" l="1"/>
  <c r="D316" i="1" s="1"/>
  <c r="D291" i="1"/>
  <c r="D317" i="1" s="1"/>
  <c r="C290" i="1"/>
  <c r="C316" i="1" s="1"/>
  <c r="D292" i="1" l="1"/>
  <c r="D318" i="1" s="1"/>
  <c r="C291" i="1"/>
  <c r="C317" i="1" s="1"/>
  <c r="D293" i="1" l="1"/>
  <c r="D319" i="1" s="1"/>
  <c r="C292" i="1"/>
  <c r="C318" i="1" s="1"/>
  <c r="C293" i="1" l="1"/>
  <c r="C319" i="1" s="1"/>
  <c r="D294" i="1" l="1"/>
  <c r="D320" i="1" s="1"/>
  <c r="C294" i="1"/>
  <c r="C320" i="1" s="1"/>
  <c r="D295" i="1" l="1"/>
  <c r="D321" i="1" s="1"/>
  <c r="D296" i="1"/>
  <c r="D322" i="1" s="1"/>
  <c r="C295" i="1"/>
  <c r="C321" i="1" l="1"/>
  <c r="D297" i="1"/>
  <c r="D323" i="1" s="1"/>
  <c r="C296" i="1"/>
  <c r="C322" i="1" s="1"/>
  <c r="D298" i="1" l="1"/>
  <c r="D324" i="1" s="1"/>
  <c r="C297" i="1"/>
  <c r="C323" i="1" s="1"/>
  <c r="D299" i="1" l="1"/>
  <c r="D325" i="1" s="1"/>
  <c r="C298" i="1"/>
  <c r="C324" i="1" s="1"/>
  <c r="D300" i="1" l="1"/>
  <c r="C299" i="1"/>
  <c r="C325" i="1" s="1"/>
  <c r="D326" i="1" l="1"/>
  <c r="C300" i="1"/>
  <c r="C326" i="1" s="1"/>
  <c r="D301" i="1" l="1"/>
  <c r="D327" i="1" s="1"/>
  <c r="D302" i="1"/>
  <c r="D328" i="1" s="1"/>
  <c r="C301" i="1"/>
  <c r="C327" i="1" s="1"/>
  <c r="D303" i="1" l="1"/>
  <c r="D329" i="1" s="1"/>
  <c r="C302" i="1"/>
  <c r="C328" i="1" s="1"/>
  <c r="C303" i="1" l="1"/>
  <c r="C329" i="1" l="1"/>
  <c r="D304" i="1" l="1"/>
  <c r="D330" i="1" s="1"/>
  <c r="C304" i="1" l="1"/>
  <c r="C330" i="1" s="1"/>
</calcChain>
</file>

<file path=xl/sharedStrings.xml><?xml version="1.0" encoding="utf-8"?>
<sst xmlns="http://schemas.openxmlformats.org/spreadsheetml/2006/main" count="223" uniqueCount="112">
  <si>
    <t>Monthly Native Load, aMW</t>
  </si>
  <si>
    <t>WA Monthly Native Load, aMW</t>
  </si>
  <si>
    <t>ID Monthly Native Load, aMW</t>
  </si>
  <si>
    <t>Annual Native Load, aMW</t>
  </si>
  <si>
    <t xml:space="preserve">WA Base-Line Native Load </t>
  </si>
  <si>
    <t xml:space="preserve">WA High Economic Growth </t>
  </si>
  <si>
    <t xml:space="preserve">WA Low Economic Growth </t>
  </si>
  <si>
    <t xml:space="preserve">ID Base-Line Native Load </t>
  </si>
  <si>
    <t xml:space="preserve">ID High Economic Growth </t>
  </si>
  <si>
    <t xml:space="preserve">ID Low Economic Growth </t>
  </si>
  <si>
    <t>WA Estimated Base-Line Peak</t>
  </si>
  <si>
    <t>ID Base-Line Estimated Peak</t>
  </si>
  <si>
    <t>WA Total Base-Line, KWH</t>
  </si>
  <si>
    <t>ID Total Base-Line, KWH</t>
  </si>
  <si>
    <t>WA-ID Total, KWH</t>
  </si>
  <si>
    <t>WA Total High Economic Growth, KWH</t>
  </si>
  <si>
    <t>ID Total Low Economic Growth, KWH</t>
  </si>
  <si>
    <t>WA-ID Total High Economic Growth, KWH</t>
  </si>
  <si>
    <t xml:space="preserve">WA-ID Base-Line Native Load </t>
  </si>
  <si>
    <t xml:space="preserve">WA-ID High Economic Growth </t>
  </si>
  <si>
    <t xml:space="preserve">WA-ID Low Economic Growth </t>
  </si>
  <si>
    <t>WA-ID Base-Line Peak Load</t>
  </si>
  <si>
    <t>Monthly Retail Sales High Economic Growth, KWH</t>
  </si>
  <si>
    <t>Monthly Retail Sales Low Economic Growth, KWH</t>
  </si>
  <si>
    <t>WA Total Low Economic Growth, KWH</t>
  </si>
  <si>
    <t>ID Total High Economic Growth, KWH</t>
  </si>
  <si>
    <t>WA-ID Total Low Economic Growth, KWH</t>
  </si>
  <si>
    <t xml:space="preserve">Monthly Load, Load Shares </t>
  </si>
  <si>
    <t>Annual Load, KWH</t>
  </si>
  <si>
    <t>Monthly Retail Sales Base-Line, KWH</t>
  </si>
  <si>
    <t>Monthly Retail Sales, Load Shares</t>
  </si>
  <si>
    <t>Monthly Retail Sales High Economic Growth, Load Shares</t>
  </si>
  <si>
    <t>Monthly Retail Sales Low Economic Growth, Load Shares</t>
  </si>
  <si>
    <t>May</t>
  </si>
  <si>
    <t>WA-ID Base-Line Impact on Peak, MW</t>
  </si>
  <si>
    <t>WA-ID Base-Line Impact on Energy, aMW</t>
  </si>
  <si>
    <t>Jan</t>
  </si>
  <si>
    <t>Feb</t>
  </si>
  <si>
    <t>Mar</t>
  </si>
  <si>
    <t>Apr</t>
  </si>
  <si>
    <t>Jun</t>
  </si>
  <si>
    <t>Jul</t>
  </si>
  <si>
    <t>Aug</t>
  </si>
  <si>
    <t>Sep</t>
  </si>
  <si>
    <t>Oct</t>
  </si>
  <si>
    <t>Nov</t>
  </si>
  <si>
    <t>Dec</t>
  </si>
  <si>
    <t>Capacity Factors for Peak</t>
  </si>
  <si>
    <t>2023 IRP KW Name Plate (DC)</t>
  </si>
  <si>
    <t>WA-ID Monthly Peak Load, MW</t>
  </si>
  <si>
    <t>WA Monthly Peak Load, MW</t>
  </si>
  <si>
    <t>ID Monthly Peak Load, MW</t>
  </si>
  <si>
    <t>WA-ID Base-Line Solar Energy Reduction, aMW</t>
  </si>
  <si>
    <t>Peak Jan</t>
  </si>
  <si>
    <t>Peak Feb</t>
  </si>
  <si>
    <t>Peak Mar</t>
  </si>
  <si>
    <t>Peak Apr</t>
  </si>
  <si>
    <t>Peak May</t>
  </si>
  <si>
    <t>Peak Jun</t>
  </si>
  <si>
    <t>Peak Jul</t>
  </si>
  <si>
    <t>Peak Aug</t>
  </si>
  <si>
    <t>Peak Sep</t>
  </si>
  <si>
    <t>Peak Oct</t>
  </si>
  <si>
    <t>Peak Nov</t>
  </si>
  <si>
    <t>Peak Dec</t>
  </si>
  <si>
    <t>Max Winter, MW</t>
  </si>
  <si>
    <t>Max Summer, MW</t>
  </si>
  <si>
    <t>2023 WA-ID IRP Base-Line Solar Customers</t>
  </si>
  <si>
    <t>WA-ID High Economic Growth Peak Load</t>
  </si>
  <si>
    <t>WA-ID Low Economic Growth Peak Load</t>
  </si>
  <si>
    <t>WA High Economic Growth Peak Load</t>
  </si>
  <si>
    <t>WA Low Economic Growth Peak Load</t>
  </si>
  <si>
    <t>ID High Economic Growth Peak Load</t>
  </si>
  <si>
    <t>ID Low Economic Growth Peak Load</t>
  </si>
  <si>
    <t>WA-ID Light Duty and Medium Duty EV Impact on Energy and Peak</t>
  </si>
  <si>
    <t>WA-ID Light Duty and Medium Duty EVs</t>
  </si>
  <si>
    <t>System Annual Seasonal Peak</t>
  </si>
  <si>
    <t>Potential New Gas Customers Going Electric</t>
  </si>
  <si>
    <t>Peak Temp Assumption from 4.5 Peak Load Forecast</t>
  </si>
  <si>
    <t>Assumption</t>
  </si>
  <si>
    <t>KWH/D.THM</t>
  </si>
  <si>
    <t>Gas Adjustment to Peak, MW</t>
  </si>
  <si>
    <t>KWH per D.THM at Peak</t>
  </si>
  <si>
    <t>Efficiency Ratio for Conversion to Peak</t>
  </si>
  <si>
    <t>WA Gas Adjustment to aMW and Peak Because of Commercial Restrictions, MW</t>
  </si>
  <si>
    <t>Solar Energy Reduction to aMW and Solar Adjustment to Peak Load (Peak Reduction), MW</t>
  </si>
  <si>
    <t>WA-ID Base-Line Solar Energy on Peak, MW</t>
  </si>
  <si>
    <t>WA-ID Base-Line Gas Restriction Energy Increase, aMW</t>
  </si>
  <si>
    <t>WA-ID Base-Line Gas Restriction Peak Increase, MW</t>
  </si>
  <si>
    <t>WA-ID UPC Residential</t>
  </si>
  <si>
    <t>WA-ID UPC Commercial</t>
  </si>
  <si>
    <t>WA-ID UPC Industrial (Excluding certain large customers)</t>
  </si>
  <si>
    <t>ID Residential Customers</t>
  </si>
  <si>
    <t>WA Residential Customers</t>
  </si>
  <si>
    <t>WA-ID Residential Customers</t>
  </si>
  <si>
    <t>WA Commercial Customers</t>
  </si>
  <si>
    <t>ID Commercial Customers</t>
  </si>
  <si>
    <t>WA Industrial Customers</t>
  </si>
  <si>
    <t>ID Industrial Customers</t>
  </si>
  <si>
    <t>WA Residential Customers, Growth</t>
  </si>
  <si>
    <t>ID Residential Customers, Growth</t>
  </si>
  <si>
    <t>WA Commercial Customers, Growth</t>
  </si>
  <si>
    <t>ID Commercial Customers, Growth</t>
  </si>
  <si>
    <t>WA Industrial Customers, Growth</t>
  </si>
  <si>
    <t>ID Industrial Customers, Growth</t>
  </si>
  <si>
    <t>WA-ID Commerical Customers</t>
  </si>
  <si>
    <t>Historical and Forecasted Customers</t>
  </si>
  <si>
    <t>WA-ID Residential Customers, Growth</t>
  </si>
  <si>
    <t>WA-ID Commercial Customers, Growth</t>
  </si>
  <si>
    <t>Use per Customer (UPC) Index, Average of 2003-2007 = 1</t>
  </si>
  <si>
    <t>WA-ID Industrial Customers</t>
  </si>
  <si>
    <t>WA-ID Industrial Customers, Growth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</si>
</sst>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0.0%"/>
    <numFmt numFmtId="165" formatCode="_(* #,##0_);_(* \(#,##0\);_(* &quot;-&quot;??_);_(@_)"/>
    <numFmt numFmtId="166" formatCode="0.0"/>
    <numFmt numFmtId="167" formatCode="0.000"/>
    <numFmt numFmtId="168" formatCode="#,##0.0000"/>
    <numFmt numFmtId="169" formatCode="#,##0.0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sz val="11"/>
      <color theme="1"/>
      <name val="Arial"/>
      <family val="2"/>
    </font>
    <font>
      <b/>
      <sz val="11"/>
      <color theme="1"/>
      <name val="Calibri"/>
      <family val="2"/>
    </font>
  </fonts>
  <fills count="15">
    <fill>
      <patternFill patternType="none"/>
    </fill>
    <fill>
      <patternFill patternType="gray125"/>
    </fill>
    <fill>
      <patternFill patternType="solid">
        <fgColor rgb="FFD9D9D9"/>
        <bgColor rgb="FF000000"/>
      </patternFill>
    </fill>
    <fill>
      <patternFill patternType="solid">
        <fgColor rgb="FFB1A0C7"/>
        <bgColor rgb="FF000000"/>
      </patternFill>
    </fill>
    <fill>
      <patternFill patternType="solid">
        <fgColor rgb="FFC4D79B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8DB4E2"/>
        <bgColor rgb="FF000000"/>
      </patternFill>
    </fill>
    <fill>
      <patternFill patternType="solid">
        <fgColor rgb="FFD8E4BC"/>
        <bgColor rgb="FF000000"/>
      </patternFill>
    </fill>
    <fill>
      <patternFill patternType="solid">
        <fgColor rgb="FF00FF00"/>
        <bgColor rgb="FF000000"/>
      </patternFill>
    </fill>
    <fill>
      <patternFill patternType="solid">
        <fgColor rgb="FFFCD5B4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C4BD97"/>
        <bgColor rgb="FF000000"/>
      </patternFill>
    </fill>
    <fill>
      <patternFill patternType="solid">
        <fgColor rgb="FFFF7C80"/>
        <bgColor rgb="FF000000"/>
      </patternFill>
    </fill>
    <fill>
      <patternFill patternType="solid">
        <fgColor rgb="FFFABF8F"/>
        <bgColor rgb="FF000000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76">
    <xf numFmtId="0" fontId="0" fillId="0" borderId="0" xfId="0"/>
    <xf numFmtId="0" fontId="2" fillId="2" borderId="0" xfId="0" applyFont="1" applyFill="1"/>
    <xf numFmtId="0" fontId="3" fillId="2" borderId="0" xfId="0" applyFont="1" applyFill="1"/>
    <xf numFmtId="0" fontId="3" fillId="3" borderId="0" xfId="0" applyFont="1" applyFill="1"/>
    <xf numFmtId="0" fontId="2" fillId="4" borderId="1" xfId="0" applyFont="1" applyFill="1" applyBorder="1" applyAlignment="1">
      <alignment horizontal="center" wrapText="1"/>
    </xf>
    <xf numFmtId="0" fontId="2" fillId="5" borderId="1" xfId="0" applyFont="1" applyFill="1" applyBorder="1" applyAlignment="1">
      <alignment horizontal="center" wrapText="1"/>
    </xf>
    <xf numFmtId="0" fontId="2" fillId="6" borderId="1" xfId="0" applyFont="1" applyFill="1" applyBorder="1" applyAlignment="1">
      <alignment horizontal="center" wrapText="1"/>
    </xf>
    <xf numFmtId="17" fontId="2" fillId="3" borderId="0" xfId="0" applyNumberFormat="1" applyFont="1" applyFill="1"/>
    <xf numFmtId="4" fontId="3" fillId="7" borderId="1" xfId="0" applyNumberFormat="1" applyFont="1" applyFill="1" applyBorder="1"/>
    <xf numFmtId="4" fontId="3" fillId="8" borderId="1" xfId="0" applyNumberFormat="1" applyFont="1" applyFill="1" applyBorder="1"/>
    <xf numFmtId="0" fontId="3" fillId="0" borderId="0" xfId="0" applyFont="1"/>
    <xf numFmtId="1" fontId="2" fillId="3" borderId="0" xfId="0" applyNumberFormat="1" applyFont="1" applyFill="1"/>
    <xf numFmtId="3" fontId="3" fillId="7" borderId="1" xfId="0" applyNumberFormat="1" applyFont="1" applyFill="1" applyBorder="1"/>
    <xf numFmtId="3" fontId="3" fillId="8" borderId="1" xfId="0" applyNumberFormat="1" applyFont="1" applyFill="1" applyBorder="1"/>
    <xf numFmtId="3" fontId="3" fillId="9" borderId="1" xfId="0" applyNumberFormat="1" applyFont="1" applyFill="1" applyBorder="1"/>
    <xf numFmtId="10" fontId="3" fillId="7" borderId="1" xfId="1" applyNumberFormat="1" applyFont="1" applyFill="1" applyBorder="1"/>
    <xf numFmtId="0" fontId="2" fillId="3" borderId="0" xfId="0" applyFont="1" applyFill="1"/>
    <xf numFmtId="3" fontId="3" fillId="2" borderId="0" xfId="0" applyNumberFormat="1" applyFont="1" applyFill="1"/>
    <xf numFmtId="3" fontId="2" fillId="5" borderId="1" xfId="0" applyNumberFormat="1" applyFont="1" applyFill="1" applyBorder="1" applyAlignment="1">
      <alignment horizontal="center" wrapText="1"/>
    </xf>
    <xf numFmtId="3" fontId="3" fillId="0" borderId="0" xfId="0" applyNumberFormat="1" applyFont="1"/>
    <xf numFmtId="10" fontId="2" fillId="6" borderId="1" xfId="1" applyNumberFormat="1" applyFont="1" applyFill="1" applyBorder="1" applyAlignment="1">
      <alignment horizontal="center" wrapText="1"/>
    </xf>
    <xf numFmtId="10" fontId="3" fillId="2" borderId="0" xfId="1" applyNumberFormat="1" applyFont="1" applyFill="1" applyBorder="1"/>
    <xf numFmtId="10" fontId="2" fillId="4" borderId="1" xfId="1" applyNumberFormat="1" applyFont="1" applyFill="1" applyBorder="1" applyAlignment="1">
      <alignment horizontal="center" wrapText="1"/>
    </xf>
    <xf numFmtId="10" fontId="3" fillId="0" borderId="0" xfId="1" applyNumberFormat="1" applyFont="1" applyFill="1" applyBorder="1"/>
    <xf numFmtId="0" fontId="4" fillId="10" borderId="0" xfId="0" applyFont="1" applyFill="1"/>
    <xf numFmtId="0" fontId="0" fillId="10" borderId="0" xfId="0" applyFill="1"/>
    <xf numFmtId="3" fontId="0" fillId="11" borderId="1" xfId="0" applyNumberFormat="1" applyFill="1" applyBorder="1"/>
    <xf numFmtId="10" fontId="0" fillId="11" borderId="1" xfId="1" applyNumberFormat="1" applyFont="1" applyFill="1" applyBorder="1"/>
    <xf numFmtId="164" fontId="3" fillId="7" borderId="1" xfId="1" applyNumberFormat="1" applyFont="1" applyFill="1" applyBorder="1"/>
    <xf numFmtId="164" fontId="3" fillId="8" borderId="1" xfId="1" applyNumberFormat="1" applyFont="1" applyFill="1" applyBorder="1"/>
    <xf numFmtId="0" fontId="5" fillId="0" borderId="0" xfId="0" applyFont="1" applyAlignment="1">
      <alignment horizontal="right"/>
    </xf>
    <xf numFmtId="0" fontId="5" fillId="0" borderId="0" xfId="0" applyFont="1"/>
    <xf numFmtId="165" fontId="5" fillId="0" borderId="0" xfId="2" applyNumberFormat="1" applyFont="1" applyAlignment="1">
      <alignment horizontal="right"/>
    </xf>
    <xf numFmtId="165" fontId="5" fillId="0" borderId="0" xfId="2" applyNumberFormat="1" applyFont="1"/>
    <xf numFmtId="0" fontId="6" fillId="0" borderId="0" xfId="0" applyFont="1" applyAlignment="1">
      <alignment horizontal="right"/>
    </xf>
    <xf numFmtId="165" fontId="6" fillId="0" borderId="0" xfId="2" applyNumberFormat="1" applyFont="1" applyAlignment="1">
      <alignment horizontal="right"/>
    </xf>
    <xf numFmtId="166" fontId="5" fillId="0" borderId="0" xfId="0" applyNumberFormat="1" applyFont="1" applyAlignment="1">
      <alignment horizontal="right"/>
    </xf>
    <xf numFmtId="43" fontId="5" fillId="0" borderId="0" xfId="2" applyFont="1"/>
    <xf numFmtId="2" fontId="0" fillId="11" borderId="1" xfId="0" applyNumberFormat="1" applyFill="1" applyBorder="1"/>
    <xf numFmtId="0" fontId="7" fillId="2" borderId="0" xfId="0" applyFont="1" applyFill="1"/>
    <xf numFmtId="0" fontId="2" fillId="3" borderId="1" xfId="0" applyFont="1" applyFill="1" applyBorder="1" applyAlignment="1">
      <alignment horizontal="center"/>
    </xf>
    <xf numFmtId="167" fontId="7" fillId="8" borderId="1" xfId="0" applyNumberFormat="1" applyFont="1" applyFill="1" applyBorder="1"/>
    <xf numFmtId="3" fontId="7" fillId="8" borderId="1" xfId="0" applyNumberFormat="1" applyFont="1" applyFill="1" applyBorder="1"/>
    <xf numFmtId="0" fontId="2" fillId="3" borderId="2" xfId="0" applyFont="1" applyFill="1" applyBorder="1" applyAlignment="1">
      <alignment horizontal="center"/>
    </xf>
    <xf numFmtId="0" fontId="7" fillId="0" borderId="0" xfId="0" applyFont="1"/>
    <xf numFmtId="168" fontId="8" fillId="12" borderId="1" xfId="2" applyNumberFormat="1" applyFont="1" applyFill="1" applyBorder="1" applyAlignment="1"/>
    <xf numFmtId="167" fontId="7" fillId="8" borderId="3" xfId="0" applyNumberFormat="1" applyFont="1" applyFill="1" applyBorder="1"/>
    <xf numFmtId="0" fontId="2" fillId="3" borderId="0" xfId="0" applyFont="1" applyFill="1" applyBorder="1"/>
    <xf numFmtId="0" fontId="2" fillId="3" borderId="0" xfId="0" applyFont="1" applyFill="1" applyBorder="1" applyAlignment="1"/>
    <xf numFmtId="0" fontId="2" fillId="3" borderId="0" xfId="0" applyFont="1" applyFill="1" applyBorder="1" applyAlignment="1">
      <alignment horizontal="center"/>
    </xf>
    <xf numFmtId="0" fontId="2" fillId="13" borderId="1" xfId="0" applyFont="1" applyFill="1" applyBorder="1" applyAlignment="1">
      <alignment horizontal="center" wrapText="1"/>
    </xf>
    <xf numFmtId="3" fontId="7" fillId="8" borderId="1" xfId="2" applyNumberFormat="1" applyFont="1" applyFill="1" applyBorder="1"/>
    <xf numFmtId="3" fontId="0" fillId="0" borderId="0" xfId="0" applyNumberFormat="1"/>
    <xf numFmtId="0" fontId="9" fillId="0" borderId="0" xfId="0" applyFont="1"/>
    <xf numFmtId="0" fontId="2" fillId="14" borderId="1" xfId="0" applyFont="1" applyFill="1" applyBorder="1" applyAlignment="1">
      <alignment horizontal="center" wrapText="1"/>
    </xf>
    <xf numFmtId="0" fontId="2" fillId="3" borderId="0" xfId="0" applyFont="1" applyFill="1" applyBorder="1" applyAlignment="1">
      <alignment horizontal="right"/>
    </xf>
    <xf numFmtId="169" fontId="3" fillId="7" borderId="1" xfId="0" applyNumberFormat="1" applyFont="1" applyFill="1" applyBorder="1"/>
    <xf numFmtId="169" fontId="0" fillId="11" borderId="1" xfId="0" applyNumberFormat="1" applyFill="1" applyBorder="1"/>
    <xf numFmtId="1" fontId="7" fillId="8" borderId="1" xfId="0" applyNumberFormat="1" applyFont="1" applyFill="1" applyBorder="1"/>
    <xf numFmtId="0" fontId="2" fillId="4" borderId="1" xfId="0" applyFont="1" applyFill="1" applyBorder="1"/>
    <xf numFmtId="166" fontId="7" fillId="0" borderId="0" xfId="0" applyNumberFormat="1" applyFont="1"/>
    <xf numFmtId="0" fontId="2" fillId="4" borderId="1" xfId="0" applyFont="1" applyFill="1" applyBorder="1" applyAlignment="1">
      <alignment horizontal="center"/>
    </xf>
    <xf numFmtId="2" fontId="7" fillId="8" borderId="1" xfId="0" applyNumberFormat="1" applyFont="1" applyFill="1" applyBorder="1"/>
    <xf numFmtId="3" fontId="1" fillId="11" borderId="1" xfId="0" applyNumberFormat="1" applyFont="1" applyFill="1" applyBorder="1"/>
    <xf numFmtId="167" fontId="1" fillId="11" borderId="1" xfId="0" applyNumberFormat="1" applyFont="1" applyFill="1" applyBorder="1"/>
    <xf numFmtId="169" fontId="3" fillId="8" borderId="1" xfId="0" applyNumberFormat="1" applyFont="1" applyFill="1" applyBorder="1"/>
    <xf numFmtId="165" fontId="2" fillId="3" borderId="0" xfId="0" applyNumberFormat="1" applyFont="1" applyFill="1"/>
    <xf numFmtId="4" fontId="3" fillId="12" borderId="1" xfId="0" applyNumberFormat="1" applyFont="1" applyFill="1" applyBorder="1"/>
    <xf numFmtId="4" fontId="3" fillId="9" borderId="1" xfId="0" applyNumberFormat="1" applyFont="1" applyFill="1" applyBorder="1"/>
    <xf numFmtId="165" fontId="2" fillId="4" borderId="1" xfId="0" applyNumberFormat="1" applyFont="1" applyFill="1" applyBorder="1" applyAlignment="1">
      <alignment horizontal="center" wrapText="1"/>
    </xf>
    <xf numFmtId="0" fontId="10" fillId="2" borderId="0" xfId="0" applyFont="1" applyFill="1"/>
    <xf numFmtId="3" fontId="3" fillId="12" borderId="1" xfId="0" applyNumberFormat="1" applyFont="1" applyFill="1" applyBorder="1"/>
    <xf numFmtId="10" fontId="3" fillId="12" borderId="1" xfId="1" applyNumberFormat="1" applyFont="1" applyFill="1" applyBorder="1"/>
    <xf numFmtId="3" fontId="8" fillId="8" borderId="1" xfId="2" applyNumberFormat="1" applyFont="1" applyFill="1" applyBorder="1" applyAlignment="1"/>
    <xf numFmtId="10" fontId="3" fillId="8" borderId="1" xfId="1" applyNumberFormat="1" applyFont="1" applyFill="1" applyBorder="1"/>
    <xf numFmtId="164" fontId="3" fillId="0" borderId="0" xfId="1" applyNumberFormat="1" applyFont="1" applyFill="1" applyBorder="1"/>
  </cellXfs>
  <cellStyles count="3">
    <cellStyle name="Comma" xfId="2" builtinId="3"/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00FF00"/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01u28\c01u28\rff3956\My%20Documents\Forecasting%20Folders\Peak%20Load%20Forecast\June%202021%20Base-line%20Peak%20Load%20Forecast%20Monthly%204.5%20Experiment%20-%20Cop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justed Max-Min Temps"/>
      <sheetName val="Standard Deviation Graph"/>
      <sheetName val="Coefficients"/>
      <sheetName val="Forecast"/>
      <sheetName val="Gas to Electric Adjustment"/>
      <sheetName val="Net Peak Forecast Graph "/>
      <sheetName val="Total Peak Forecast Graph "/>
      <sheetName val="Peak Spread Graph"/>
      <sheetName val="Previous Forecasts (New)"/>
      <sheetName val="Summer Peak Graph"/>
      <sheetName val="Winter Peak Graph"/>
      <sheetName val="Long-Run with All Adjustments"/>
      <sheetName val="Peak Graph, All Adjustments"/>
      <sheetName val="Total Load High Low Graph"/>
      <sheetName val="Long-Run only Economic Growth"/>
      <sheetName val="Net Load High Low Graph"/>
      <sheetName val="NREL EV Load Calculations"/>
      <sheetName val="Solar Load Calculations"/>
      <sheetName val="Previous Forecasts (Old)"/>
      <sheetName val="Winter Peak Graph (Old)"/>
      <sheetName val="Summer Peak Graph (Old)"/>
      <sheetName val="Peak Load Time Series Table"/>
      <sheetName val="Solar Peak Time Series"/>
      <sheetName val="EV Peak Time Series"/>
      <sheetName val="WA Gas Peak Time Series"/>
      <sheetName val="ID Gas Peak Time Series"/>
      <sheetName val="Peak Growth Analysis"/>
      <sheetName val="Sheet1"/>
      <sheetName val="Sheet2"/>
      <sheetName val="Sheet3"/>
    </sheetNames>
    <sheetDataSet>
      <sheetData sheetId="0"/>
      <sheetData sheetId="1" refreshError="1"/>
      <sheetData sheetId="2"/>
      <sheetData sheetId="3">
        <row r="6">
          <cell r="DM6">
            <v>2023</v>
          </cell>
        </row>
        <row r="7">
          <cell r="DM7">
            <v>2024</v>
          </cell>
        </row>
        <row r="8">
          <cell r="DM8">
            <v>2025</v>
          </cell>
        </row>
        <row r="9">
          <cell r="DM9">
            <v>2026</v>
          </cell>
        </row>
        <row r="10">
          <cell r="DM10">
            <v>2027</v>
          </cell>
        </row>
        <row r="11">
          <cell r="DM11">
            <v>2028</v>
          </cell>
        </row>
        <row r="12">
          <cell r="DM12">
            <v>2029</v>
          </cell>
        </row>
        <row r="13">
          <cell r="DM13">
            <v>2030</v>
          </cell>
        </row>
        <row r="14">
          <cell r="DM14">
            <v>2031</v>
          </cell>
        </row>
        <row r="15">
          <cell r="DM15">
            <v>2032</v>
          </cell>
        </row>
        <row r="16">
          <cell r="DM16">
            <v>2033</v>
          </cell>
        </row>
        <row r="17">
          <cell r="DM17">
            <v>2034</v>
          </cell>
        </row>
        <row r="18">
          <cell r="DM18">
            <v>2035</v>
          </cell>
        </row>
        <row r="19">
          <cell r="DM19">
            <v>2036</v>
          </cell>
        </row>
        <row r="20">
          <cell r="DM20">
            <v>2037</v>
          </cell>
        </row>
        <row r="21">
          <cell r="DM21">
            <v>2038</v>
          </cell>
        </row>
        <row r="22">
          <cell r="DM22">
            <v>2039</v>
          </cell>
        </row>
        <row r="23">
          <cell r="DM23">
            <v>2040</v>
          </cell>
        </row>
        <row r="24">
          <cell r="DM24">
            <v>2041</v>
          </cell>
        </row>
        <row r="25">
          <cell r="DM25">
            <v>2042</v>
          </cell>
        </row>
        <row r="26">
          <cell r="DM26">
            <v>2043</v>
          </cell>
        </row>
        <row r="27">
          <cell r="DM27">
            <v>2044</v>
          </cell>
        </row>
        <row r="28">
          <cell r="DM28">
            <v>2045</v>
          </cell>
        </row>
      </sheetData>
      <sheetData sheetId="4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/>
      <sheetData sheetId="12" refreshError="1"/>
      <sheetData sheetId="13" refreshError="1"/>
      <sheetData sheetId="14"/>
      <sheetData sheetId="15" refreshError="1"/>
      <sheetData sheetId="16"/>
      <sheetData sheetId="17"/>
      <sheetData sheetId="18"/>
      <sheetData sheetId="19" refreshError="1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553929-AD73-434D-B5F0-0B65CA1A5254}">
  <dimension ref="A1:L330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K321" sqref="K321"/>
    </sheetView>
  </sheetViews>
  <sheetFormatPr defaultRowHeight="15" x14ac:dyDescent="0.25"/>
  <cols>
    <col min="1" max="1" width="9.140625" style="10"/>
    <col min="2" max="2" width="16.85546875" style="10" customWidth="1"/>
    <col min="3" max="3" width="18.140625" style="10" customWidth="1"/>
    <col min="4" max="4" width="17" style="10" customWidth="1"/>
    <col min="5" max="5" width="9.140625" style="10"/>
    <col min="6" max="6" width="16.28515625" style="10" customWidth="1"/>
    <col min="7" max="7" width="18.140625" style="10" customWidth="1"/>
    <col min="8" max="8" width="17" style="10" customWidth="1"/>
    <col min="9" max="9" width="9.140625" style="10"/>
    <col min="10" max="10" width="14.7109375" style="10" customWidth="1"/>
    <col min="11" max="11" width="18.140625" style="10" customWidth="1"/>
    <col min="12" max="12" width="17" style="10" customWidth="1"/>
  </cols>
  <sheetData>
    <row r="1" spans="1:12" x14ac:dyDescent="0.25">
      <c r="A1" s="1" t="s">
        <v>0</v>
      </c>
      <c r="B1" s="2"/>
      <c r="C1" s="2"/>
      <c r="D1" s="2"/>
      <c r="E1" s="1" t="s">
        <v>1</v>
      </c>
      <c r="F1" s="2"/>
      <c r="G1" s="2"/>
      <c r="H1" s="2"/>
      <c r="I1" s="1" t="s">
        <v>2</v>
      </c>
      <c r="J1" s="2"/>
      <c r="K1" s="2"/>
      <c r="L1" s="2"/>
    </row>
    <row r="2" spans="1:12" ht="30" x14ac:dyDescent="0.25">
      <c r="A2" s="3"/>
      <c r="B2" s="4" t="s">
        <v>18</v>
      </c>
      <c r="C2" s="4" t="s">
        <v>19</v>
      </c>
      <c r="D2" s="4" t="s">
        <v>20</v>
      </c>
      <c r="E2" s="3"/>
      <c r="F2" s="5" t="s">
        <v>4</v>
      </c>
      <c r="G2" s="5" t="s">
        <v>5</v>
      </c>
      <c r="H2" s="5" t="s">
        <v>6</v>
      </c>
      <c r="I2" s="3"/>
      <c r="J2" s="6" t="s">
        <v>7</v>
      </c>
      <c r="K2" s="6" t="s">
        <v>8</v>
      </c>
      <c r="L2" s="6" t="s">
        <v>9</v>
      </c>
    </row>
    <row r="3" spans="1:12" x14ac:dyDescent="0.25">
      <c r="A3" s="7">
        <v>44927</v>
      </c>
      <c r="B3" s="8">
        <v>1254.1082293987365</v>
      </c>
      <c r="C3" s="8">
        <v>1254.1082293987365</v>
      </c>
      <c r="D3" s="8">
        <v>1254.1082293987365</v>
      </c>
      <c r="E3" s="7">
        <v>44927</v>
      </c>
      <c r="F3" s="8">
        <v>780.30691589119022</v>
      </c>
      <c r="G3" s="8">
        <v>780.30691589119022</v>
      </c>
      <c r="H3" s="8">
        <v>780.30691589119022</v>
      </c>
      <c r="I3" s="7">
        <v>44927</v>
      </c>
      <c r="J3" s="8">
        <v>473.8013135075463</v>
      </c>
      <c r="K3" s="8">
        <v>473.8013135075463</v>
      </c>
      <c r="L3" s="8">
        <v>473.8013135075463</v>
      </c>
    </row>
    <row r="4" spans="1:12" x14ac:dyDescent="0.25">
      <c r="A4" s="7">
        <v>44958</v>
      </c>
      <c r="B4" s="8">
        <v>1247.2229267298221</v>
      </c>
      <c r="C4" s="8">
        <v>1247.2229267298221</v>
      </c>
      <c r="D4" s="8">
        <v>1247.2229267298221</v>
      </c>
      <c r="E4" s="7">
        <v>44958</v>
      </c>
      <c r="F4" s="8">
        <v>783.88827999729529</v>
      </c>
      <c r="G4" s="8">
        <v>783.88827999729529</v>
      </c>
      <c r="H4" s="8">
        <v>783.88827999729529</v>
      </c>
      <c r="I4" s="7">
        <v>44958</v>
      </c>
      <c r="J4" s="8">
        <v>463.33464673252689</v>
      </c>
      <c r="K4" s="8">
        <v>463.33464673252689</v>
      </c>
      <c r="L4" s="8">
        <v>463.33464673252689</v>
      </c>
    </row>
    <row r="5" spans="1:12" x14ac:dyDescent="0.25">
      <c r="A5" s="7">
        <v>44986</v>
      </c>
      <c r="B5" s="8">
        <v>1104.7460486899672</v>
      </c>
      <c r="C5" s="8">
        <v>1104.7460486899672</v>
      </c>
      <c r="D5" s="8">
        <v>1104.7460486899672</v>
      </c>
      <c r="E5" s="7">
        <v>44986</v>
      </c>
      <c r="F5" s="8">
        <v>685.19831524594167</v>
      </c>
      <c r="G5" s="8">
        <v>685.19831524594167</v>
      </c>
      <c r="H5" s="8">
        <v>685.19831524594167</v>
      </c>
      <c r="I5" s="7">
        <v>44986</v>
      </c>
      <c r="J5" s="8">
        <v>419.54773344402565</v>
      </c>
      <c r="K5" s="8">
        <v>419.54773344402565</v>
      </c>
      <c r="L5" s="8">
        <v>419.54773344402565</v>
      </c>
    </row>
    <row r="6" spans="1:12" x14ac:dyDescent="0.25">
      <c r="A6" s="7">
        <v>45017</v>
      </c>
      <c r="B6" s="8">
        <v>1033.2999821359008</v>
      </c>
      <c r="C6" s="8">
        <v>1033.2999821359008</v>
      </c>
      <c r="D6" s="8">
        <v>1033.2999821359008</v>
      </c>
      <c r="E6" s="7">
        <v>45017</v>
      </c>
      <c r="F6" s="8">
        <v>635.96649063283053</v>
      </c>
      <c r="G6" s="8">
        <v>635.96649063283053</v>
      </c>
      <c r="H6" s="8">
        <v>635.96649063283053</v>
      </c>
      <c r="I6" s="7">
        <v>45017</v>
      </c>
      <c r="J6" s="8">
        <v>397.33349150307038</v>
      </c>
      <c r="K6" s="8">
        <v>397.33349150307038</v>
      </c>
      <c r="L6" s="8">
        <v>397.33349150307038</v>
      </c>
    </row>
    <row r="7" spans="1:12" x14ac:dyDescent="0.25">
      <c r="A7" s="7">
        <v>45047</v>
      </c>
      <c r="B7" s="8">
        <v>986.17738497213827</v>
      </c>
      <c r="C7" s="8">
        <v>986.17738497213827</v>
      </c>
      <c r="D7" s="8">
        <v>986.17738497213827</v>
      </c>
      <c r="E7" s="7">
        <v>45047</v>
      </c>
      <c r="F7" s="8">
        <v>607.83853467023232</v>
      </c>
      <c r="G7" s="8">
        <v>607.83853467023232</v>
      </c>
      <c r="H7" s="8">
        <v>607.83853467023232</v>
      </c>
      <c r="I7" s="7">
        <v>45047</v>
      </c>
      <c r="J7" s="8">
        <v>378.33885030190589</v>
      </c>
      <c r="K7" s="8">
        <v>378.33885030190589</v>
      </c>
      <c r="L7" s="8">
        <v>378.33885030190589</v>
      </c>
    </row>
    <row r="8" spans="1:12" x14ac:dyDescent="0.25">
      <c r="A8" s="7">
        <v>45078</v>
      </c>
      <c r="B8" s="8">
        <v>1032.2815806122326</v>
      </c>
      <c r="C8" s="8">
        <v>1032.2815806122326</v>
      </c>
      <c r="D8" s="8">
        <v>1032.2815806122326</v>
      </c>
      <c r="E8" s="7">
        <v>45078</v>
      </c>
      <c r="F8" s="8">
        <v>644.35073037623545</v>
      </c>
      <c r="G8" s="8">
        <v>644.35073037623545</v>
      </c>
      <c r="H8" s="8">
        <v>644.35073037623545</v>
      </c>
      <c r="I8" s="7">
        <v>45078</v>
      </c>
      <c r="J8" s="8">
        <v>387.93085023599707</v>
      </c>
      <c r="K8" s="8">
        <v>387.93085023599707</v>
      </c>
      <c r="L8" s="8">
        <v>387.93085023599707</v>
      </c>
    </row>
    <row r="9" spans="1:12" x14ac:dyDescent="0.25">
      <c r="A9" s="7">
        <v>45108</v>
      </c>
      <c r="B9" s="8">
        <v>1110.7084578109921</v>
      </c>
      <c r="C9" s="8">
        <v>1110.7084578109921</v>
      </c>
      <c r="D9" s="8">
        <v>1110.7084578109921</v>
      </c>
      <c r="E9" s="7">
        <v>45108</v>
      </c>
      <c r="F9" s="8">
        <v>692.06774426203879</v>
      </c>
      <c r="G9" s="8">
        <v>692.06774426203879</v>
      </c>
      <c r="H9" s="8">
        <v>692.06774426203879</v>
      </c>
      <c r="I9" s="7">
        <v>45108</v>
      </c>
      <c r="J9" s="8">
        <v>418.64071354895322</v>
      </c>
      <c r="K9" s="8">
        <v>418.64071354895322</v>
      </c>
      <c r="L9" s="8">
        <v>418.64071354895322</v>
      </c>
    </row>
    <row r="10" spans="1:12" x14ac:dyDescent="0.25">
      <c r="A10" s="7">
        <v>45139</v>
      </c>
      <c r="B10" s="8">
        <v>1107.0036211824686</v>
      </c>
      <c r="C10" s="8">
        <v>1107.0036211824686</v>
      </c>
      <c r="D10" s="8">
        <v>1107.0036211824686</v>
      </c>
      <c r="E10" s="7">
        <v>45139</v>
      </c>
      <c r="F10" s="8">
        <v>696.37818303318682</v>
      </c>
      <c r="G10" s="8">
        <v>696.37818303318682</v>
      </c>
      <c r="H10" s="8">
        <v>696.37818303318682</v>
      </c>
      <c r="I10" s="7">
        <v>45139</v>
      </c>
      <c r="J10" s="8">
        <v>410.62543814928176</v>
      </c>
      <c r="K10" s="8">
        <v>410.62543814928176</v>
      </c>
      <c r="L10" s="8">
        <v>410.62543814928176</v>
      </c>
    </row>
    <row r="11" spans="1:12" x14ac:dyDescent="0.25">
      <c r="A11" s="7">
        <v>45170</v>
      </c>
      <c r="B11" s="8">
        <v>997.44757702262189</v>
      </c>
      <c r="C11" s="8">
        <v>997.44757702262189</v>
      </c>
      <c r="D11" s="8">
        <v>997.44757702262189</v>
      </c>
      <c r="E11" s="7">
        <v>45170</v>
      </c>
      <c r="F11" s="8">
        <v>625.11685010390192</v>
      </c>
      <c r="G11" s="8">
        <v>625.11685010390192</v>
      </c>
      <c r="H11" s="8">
        <v>625.11685010390192</v>
      </c>
      <c r="I11" s="7">
        <v>45170</v>
      </c>
      <c r="J11" s="8">
        <v>372.33072691871996</v>
      </c>
      <c r="K11" s="8">
        <v>372.33072691871996</v>
      </c>
      <c r="L11" s="8">
        <v>372.33072691871996</v>
      </c>
    </row>
    <row r="12" spans="1:12" x14ac:dyDescent="0.25">
      <c r="A12" s="7">
        <v>45200</v>
      </c>
      <c r="B12" s="8">
        <v>1035.4673285256081</v>
      </c>
      <c r="C12" s="8">
        <v>1035.4673285256081</v>
      </c>
      <c r="D12" s="8">
        <v>1035.4673285256081</v>
      </c>
      <c r="E12" s="7">
        <v>45200</v>
      </c>
      <c r="F12" s="8">
        <v>647.14201739888597</v>
      </c>
      <c r="G12" s="8">
        <v>647.14201739888597</v>
      </c>
      <c r="H12" s="8">
        <v>647.14201739888597</v>
      </c>
      <c r="I12" s="7">
        <v>45200</v>
      </c>
      <c r="J12" s="8">
        <v>388.325311126722</v>
      </c>
      <c r="K12" s="8">
        <v>388.325311126722</v>
      </c>
      <c r="L12" s="8">
        <v>388.325311126722</v>
      </c>
    </row>
    <row r="13" spans="1:12" x14ac:dyDescent="0.25">
      <c r="A13" s="7">
        <v>45231</v>
      </c>
      <c r="B13" s="8">
        <v>1164.7479383243544</v>
      </c>
      <c r="C13" s="8">
        <v>1164.7479383243544</v>
      </c>
      <c r="D13" s="8">
        <v>1164.7479383243544</v>
      </c>
      <c r="E13" s="7">
        <v>45231</v>
      </c>
      <c r="F13" s="8">
        <v>722.99558850308199</v>
      </c>
      <c r="G13" s="8">
        <v>722.99558850308199</v>
      </c>
      <c r="H13" s="8">
        <v>722.99558850308199</v>
      </c>
      <c r="I13" s="7">
        <v>45231</v>
      </c>
      <c r="J13" s="8">
        <v>441.75234982127256</v>
      </c>
      <c r="K13" s="8">
        <v>441.75234982127256</v>
      </c>
      <c r="L13" s="8">
        <v>441.75234982127256</v>
      </c>
    </row>
    <row r="14" spans="1:12" x14ac:dyDescent="0.25">
      <c r="A14" s="7">
        <v>45261</v>
      </c>
      <c r="B14" s="8">
        <v>1271.1781709387728</v>
      </c>
      <c r="C14" s="8">
        <v>1271.1781709387728</v>
      </c>
      <c r="D14" s="8">
        <v>1271.1781709387728</v>
      </c>
      <c r="E14" s="7">
        <v>45261</v>
      </c>
      <c r="F14" s="8">
        <v>787.86390636448641</v>
      </c>
      <c r="G14" s="8">
        <v>787.86390636448641</v>
      </c>
      <c r="H14" s="8">
        <v>787.86390636448641</v>
      </c>
      <c r="I14" s="7">
        <v>45261</v>
      </c>
      <c r="J14" s="8">
        <v>483.31426457428631</v>
      </c>
      <c r="K14" s="8">
        <v>483.31426457428631</v>
      </c>
      <c r="L14" s="8">
        <v>483.31426457428631</v>
      </c>
    </row>
    <row r="15" spans="1:12" x14ac:dyDescent="0.25">
      <c r="A15" s="7">
        <v>45292</v>
      </c>
      <c r="B15" s="8">
        <v>1258.6723080814579</v>
      </c>
      <c r="C15" s="8">
        <v>1258.6723080814579</v>
      </c>
      <c r="D15" s="8">
        <v>1258.6723080814579</v>
      </c>
      <c r="E15" s="7">
        <v>45292</v>
      </c>
      <c r="F15" s="8">
        <v>784.49177844776568</v>
      </c>
      <c r="G15" s="8">
        <v>784.49177844776568</v>
      </c>
      <c r="H15" s="8">
        <v>784.49177844776568</v>
      </c>
      <c r="I15" s="7">
        <v>45292</v>
      </c>
      <c r="J15" s="8">
        <v>474.18052963369223</v>
      </c>
      <c r="K15" s="8">
        <v>474.18052963369223</v>
      </c>
      <c r="L15" s="8">
        <v>474.18052963369223</v>
      </c>
    </row>
    <row r="16" spans="1:12" x14ac:dyDescent="0.25">
      <c r="A16" s="7">
        <v>45323</v>
      </c>
      <c r="B16" s="8">
        <v>1261.0975970627726</v>
      </c>
      <c r="C16" s="8">
        <v>1261.0975970627726</v>
      </c>
      <c r="D16" s="8">
        <v>1261.0975970627726</v>
      </c>
      <c r="E16" s="7">
        <v>45323</v>
      </c>
      <c r="F16" s="8">
        <v>795.6666665759501</v>
      </c>
      <c r="G16" s="8">
        <v>795.6666665759501</v>
      </c>
      <c r="H16" s="8">
        <v>795.6666665759501</v>
      </c>
      <c r="I16" s="7">
        <v>45323</v>
      </c>
      <c r="J16" s="8">
        <v>465.43093048682255</v>
      </c>
      <c r="K16" s="8">
        <v>465.43093048682255</v>
      </c>
      <c r="L16" s="8">
        <v>465.43093048682255</v>
      </c>
    </row>
    <row r="17" spans="1:12" x14ac:dyDescent="0.25">
      <c r="A17" s="7">
        <v>45352</v>
      </c>
      <c r="B17" s="8">
        <v>1110.4688891014548</v>
      </c>
      <c r="C17" s="8">
        <v>1110.4688891014548</v>
      </c>
      <c r="D17" s="8">
        <v>1110.4688891014548</v>
      </c>
      <c r="E17" s="7">
        <v>45352</v>
      </c>
      <c r="F17" s="8">
        <v>689.29791365519168</v>
      </c>
      <c r="G17" s="8">
        <v>689.29791365519168</v>
      </c>
      <c r="H17" s="8">
        <v>689.29791365519168</v>
      </c>
      <c r="I17" s="7">
        <v>45352</v>
      </c>
      <c r="J17" s="8">
        <v>421.17097544626301</v>
      </c>
      <c r="K17" s="8">
        <v>421.17097544626301</v>
      </c>
      <c r="L17" s="8">
        <v>421.17097544626301</v>
      </c>
    </row>
    <row r="18" spans="1:12" x14ac:dyDescent="0.25">
      <c r="A18" s="7">
        <v>45383</v>
      </c>
      <c r="B18" s="8">
        <v>1038.9897072617914</v>
      </c>
      <c r="C18" s="8">
        <v>1038.9897072617914</v>
      </c>
      <c r="D18" s="8">
        <v>1038.9897072617914</v>
      </c>
      <c r="E18" s="7">
        <v>45383</v>
      </c>
      <c r="F18" s="8">
        <v>640.26081582134714</v>
      </c>
      <c r="G18" s="8">
        <v>640.26081582134714</v>
      </c>
      <c r="H18" s="8">
        <v>640.26081582134714</v>
      </c>
      <c r="I18" s="7">
        <v>45383</v>
      </c>
      <c r="J18" s="8">
        <v>398.72889144044433</v>
      </c>
      <c r="K18" s="8">
        <v>398.72889144044433</v>
      </c>
      <c r="L18" s="8">
        <v>398.72889144044433</v>
      </c>
    </row>
    <row r="19" spans="1:12" x14ac:dyDescent="0.25">
      <c r="A19" s="7">
        <v>45413</v>
      </c>
      <c r="B19" s="8">
        <v>991.95949783592505</v>
      </c>
      <c r="C19" s="8">
        <v>991.95949783592505</v>
      </c>
      <c r="D19" s="8">
        <v>991.95949783592505</v>
      </c>
      <c r="E19" s="7">
        <v>45413</v>
      </c>
      <c r="F19" s="8">
        <v>612.40103718676403</v>
      </c>
      <c r="G19" s="8">
        <v>612.40103718676403</v>
      </c>
      <c r="H19" s="8">
        <v>612.40103718676403</v>
      </c>
      <c r="I19" s="7">
        <v>45413</v>
      </c>
      <c r="J19" s="8">
        <v>379.55846064916108</v>
      </c>
      <c r="K19" s="8">
        <v>379.55846064916108</v>
      </c>
      <c r="L19" s="8">
        <v>379.55846064916108</v>
      </c>
    </row>
    <row r="20" spans="1:12" x14ac:dyDescent="0.25">
      <c r="A20" s="7">
        <v>45444</v>
      </c>
      <c r="B20" s="8">
        <v>1039.1229396620574</v>
      </c>
      <c r="C20" s="8">
        <v>1039.1229396620574</v>
      </c>
      <c r="D20" s="8">
        <v>1039.1229396620574</v>
      </c>
      <c r="E20" s="7">
        <v>45444</v>
      </c>
      <c r="F20" s="8">
        <v>649.2101714990207</v>
      </c>
      <c r="G20" s="8">
        <v>649.2101714990207</v>
      </c>
      <c r="H20" s="8">
        <v>649.2101714990207</v>
      </c>
      <c r="I20" s="7">
        <v>45444</v>
      </c>
      <c r="J20" s="8">
        <v>389.91276816303673</v>
      </c>
      <c r="K20" s="8">
        <v>389.91276816303673</v>
      </c>
      <c r="L20" s="8">
        <v>389.91276816303673</v>
      </c>
    </row>
    <row r="21" spans="1:12" x14ac:dyDescent="0.25">
      <c r="A21" s="7">
        <v>45474</v>
      </c>
      <c r="B21" s="8">
        <v>1118.3216184037362</v>
      </c>
      <c r="C21" s="8">
        <v>1118.3216184037362</v>
      </c>
      <c r="D21" s="8">
        <v>1118.3216184037362</v>
      </c>
      <c r="E21" s="7">
        <v>45474</v>
      </c>
      <c r="F21" s="8">
        <v>697.46218966856691</v>
      </c>
      <c r="G21" s="8">
        <v>697.46218966856691</v>
      </c>
      <c r="H21" s="8">
        <v>697.46218966856691</v>
      </c>
      <c r="I21" s="7">
        <v>45474</v>
      </c>
      <c r="J21" s="8">
        <v>420.85942873516927</v>
      </c>
      <c r="K21" s="8">
        <v>420.85942873516927</v>
      </c>
      <c r="L21" s="8">
        <v>420.85942873516927</v>
      </c>
    </row>
    <row r="22" spans="1:12" x14ac:dyDescent="0.25">
      <c r="A22" s="7">
        <v>45505</v>
      </c>
      <c r="B22" s="8">
        <v>1114.471579863533</v>
      </c>
      <c r="C22" s="8">
        <v>1114.471579863533</v>
      </c>
      <c r="D22" s="8">
        <v>1114.471579863533</v>
      </c>
      <c r="E22" s="7">
        <v>45505</v>
      </c>
      <c r="F22" s="8">
        <v>701.91985193730295</v>
      </c>
      <c r="G22" s="8">
        <v>701.91985193730295</v>
      </c>
      <c r="H22" s="8">
        <v>701.91985193730295</v>
      </c>
      <c r="I22" s="7">
        <v>45505</v>
      </c>
      <c r="J22" s="8">
        <v>412.55172792623011</v>
      </c>
      <c r="K22" s="8">
        <v>412.55172792623011</v>
      </c>
      <c r="L22" s="8">
        <v>412.55172792623011</v>
      </c>
    </row>
    <row r="23" spans="1:12" x14ac:dyDescent="0.25">
      <c r="A23" s="7">
        <v>45536</v>
      </c>
      <c r="B23" s="8">
        <v>1003.7384136298027</v>
      </c>
      <c r="C23" s="8">
        <v>1003.7384136298027</v>
      </c>
      <c r="D23" s="8">
        <v>1003.7384136298027</v>
      </c>
      <c r="E23" s="7">
        <v>45536</v>
      </c>
      <c r="F23" s="8">
        <v>629.89279675802027</v>
      </c>
      <c r="G23" s="8">
        <v>629.89279675802027</v>
      </c>
      <c r="H23" s="8">
        <v>629.89279675802027</v>
      </c>
      <c r="I23" s="7">
        <v>45536</v>
      </c>
      <c r="J23" s="8">
        <v>373.84561687178245</v>
      </c>
      <c r="K23" s="8">
        <v>373.84561687178245</v>
      </c>
      <c r="L23" s="8">
        <v>373.84561687178245</v>
      </c>
    </row>
    <row r="24" spans="1:12" x14ac:dyDescent="0.25">
      <c r="A24" s="7">
        <v>45566</v>
      </c>
      <c r="B24" s="8">
        <v>1042.3102455418752</v>
      </c>
      <c r="C24" s="8">
        <v>1042.3102455418752</v>
      </c>
      <c r="D24" s="8">
        <v>1042.3102455418752</v>
      </c>
      <c r="E24" s="7">
        <v>45566</v>
      </c>
      <c r="F24" s="8">
        <v>651.80823838960225</v>
      </c>
      <c r="G24" s="8">
        <v>651.80823838960225</v>
      </c>
      <c r="H24" s="8">
        <v>651.80823838960225</v>
      </c>
      <c r="I24" s="7">
        <v>45566</v>
      </c>
      <c r="J24" s="8">
        <v>390.50200715227294</v>
      </c>
      <c r="K24" s="8">
        <v>390.50200715227294</v>
      </c>
      <c r="L24" s="8">
        <v>390.50200715227294</v>
      </c>
    </row>
    <row r="25" spans="1:12" x14ac:dyDescent="0.25">
      <c r="A25" s="7">
        <v>45597</v>
      </c>
      <c r="B25" s="8">
        <v>1171.0841330773308</v>
      </c>
      <c r="C25" s="8">
        <v>1171.0841330773308</v>
      </c>
      <c r="D25" s="8">
        <v>1171.0841330773308</v>
      </c>
      <c r="E25" s="7">
        <v>45597</v>
      </c>
      <c r="F25" s="8">
        <v>727.76971917154378</v>
      </c>
      <c r="G25" s="8">
        <v>727.76971917154378</v>
      </c>
      <c r="H25" s="8">
        <v>727.76971917154378</v>
      </c>
      <c r="I25" s="7">
        <v>45597</v>
      </c>
      <c r="J25" s="8">
        <v>443.31441390578698</v>
      </c>
      <c r="K25" s="8">
        <v>443.31441390578698</v>
      </c>
      <c r="L25" s="8">
        <v>443.31441390578698</v>
      </c>
    </row>
    <row r="26" spans="1:12" x14ac:dyDescent="0.25">
      <c r="A26" s="7">
        <v>45627</v>
      </c>
      <c r="B26" s="8">
        <v>1276.0213073114878</v>
      </c>
      <c r="C26" s="8">
        <v>1276.0213073114878</v>
      </c>
      <c r="D26" s="8">
        <v>1276.0213073114878</v>
      </c>
      <c r="E26" s="7">
        <v>45627</v>
      </c>
      <c r="F26" s="8">
        <v>791.93204826615283</v>
      </c>
      <c r="G26" s="8">
        <v>791.93204826615283</v>
      </c>
      <c r="H26" s="8">
        <v>791.93204826615283</v>
      </c>
      <c r="I26" s="7">
        <v>45627</v>
      </c>
      <c r="J26" s="8">
        <v>484.08925904533498</v>
      </c>
      <c r="K26" s="8">
        <v>484.08925904533498</v>
      </c>
      <c r="L26" s="8">
        <v>484.08925904533498</v>
      </c>
    </row>
    <row r="27" spans="1:12" x14ac:dyDescent="0.25">
      <c r="A27" s="7">
        <v>45658</v>
      </c>
      <c r="B27" s="8">
        <v>1261.3051652501442</v>
      </c>
      <c r="C27" s="8">
        <v>1261.3051652501442</v>
      </c>
      <c r="D27" s="8">
        <v>1261.3051652501442</v>
      </c>
      <c r="E27" s="7">
        <v>45658</v>
      </c>
      <c r="F27" s="8">
        <v>786.24345996122406</v>
      </c>
      <c r="G27" s="8">
        <v>786.24345996122406</v>
      </c>
      <c r="H27" s="8">
        <v>786.24345996122406</v>
      </c>
      <c r="I27" s="7">
        <v>45658</v>
      </c>
      <c r="J27" s="8">
        <v>475.06170528892011</v>
      </c>
      <c r="K27" s="8">
        <v>475.06170528892011</v>
      </c>
      <c r="L27" s="8">
        <v>475.06170528892011</v>
      </c>
    </row>
    <row r="28" spans="1:12" x14ac:dyDescent="0.25">
      <c r="A28" s="7">
        <v>45689</v>
      </c>
      <c r="B28" s="8">
        <v>1255.3615051260481</v>
      </c>
      <c r="C28" s="8">
        <v>1255.3615051260481</v>
      </c>
      <c r="D28" s="8">
        <v>1255.3615051260481</v>
      </c>
      <c r="E28" s="7">
        <v>45689</v>
      </c>
      <c r="F28" s="8">
        <v>790.23757162045001</v>
      </c>
      <c r="G28" s="8">
        <v>790.23757162045001</v>
      </c>
      <c r="H28" s="8">
        <v>790.23757162045001</v>
      </c>
      <c r="I28" s="7">
        <v>45689</v>
      </c>
      <c r="J28" s="8">
        <v>465.12393350559813</v>
      </c>
      <c r="K28" s="8">
        <v>465.12393350559813</v>
      </c>
      <c r="L28" s="8">
        <v>465.12393350559813</v>
      </c>
    </row>
    <row r="29" spans="1:12" x14ac:dyDescent="0.25">
      <c r="A29" s="7">
        <v>45717</v>
      </c>
      <c r="B29" s="8">
        <v>1113.373006592911</v>
      </c>
      <c r="C29" s="8">
        <v>1113.373006592911</v>
      </c>
      <c r="D29" s="8">
        <v>1113.373006592911</v>
      </c>
      <c r="E29" s="7">
        <v>45717</v>
      </c>
      <c r="F29" s="8">
        <v>691.23329119472317</v>
      </c>
      <c r="G29" s="8">
        <v>691.23329119472317</v>
      </c>
      <c r="H29" s="8">
        <v>691.23329119472317</v>
      </c>
      <c r="I29" s="7">
        <v>45717</v>
      </c>
      <c r="J29" s="8">
        <v>422.13971539818789</v>
      </c>
      <c r="K29" s="8">
        <v>422.13971539818789</v>
      </c>
      <c r="L29" s="8">
        <v>422.13971539818789</v>
      </c>
    </row>
    <row r="30" spans="1:12" x14ac:dyDescent="0.25">
      <c r="A30" s="7">
        <v>45748</v>
      </c>
      <c r="B30" s="8">
        <v>1042.4250841145054</v>
      </c>
      <c r="C30" s="8">
        <v>1042.4250841145054</v>
      </c>
      <c r="D30" s="8">
        <v>1042.4250841145054</v>
      </c>
      <c r="E30" s="7">
        <v>45748</v>
      </c>
      <c r="F30" s="8">
        <v>642.58629912670597</v>
      </c>
      <c r="G30" s="8">
        <v>642.58629912670597</v>
      </c>
      <c r="H30" s="8">
        <v>642.58629912670597</v>
      </c>
      <c r="I30" s="7">
        <v>45748</v>
      </c>
      <c r="J30" s="8">
        <v>399.83878498779933</v>
      </c>
      <c r="K30" s="8">
        <v>399.83878498779933</v>
      </c>
      <c r="L30" s="8">
        <v>399.83878498779933</v>
      </c>
    </row>
    <row r="31" spans="1:12" x14ac:dyDescent="0.25">
      <c r="A31" s="7">
        <v>45778</v>
      </c>
      <c r="B31" s="8">
        <v>996.26384356764834</v>
      </c>
      <c r="C31" s="8">
        <v>996.26384356764834</v>
      </c>
      <c r="D31" s="8">
        <v>996.26384356764834</v>
      </c>
      <c r="E31" s="7">
        <v>45778</v>
      </c>
      <c r="F31" s="8">
        <v>615.03732863497396</v>
      </c>
      <c r="G31" s="8">
        <v>615.03732863497396</v>
      </c>
      <c r="H31" s="8">
        <v>615.03732863497396</v>
      </c>
      <c r="I31" s="7">
        <v>45778</v>
      </c>
      <c r="J31" s="8">
        <v>381.22651493267438</v>
      </c>
      <c r="K31" s="8">
        <v>381.22651493267438</v>
      </c>
      <c r="L31" s="8">
        <v>381.22651493267438</v>
      </c>
    </row>
    <row r="32" spans="1:12" x14ac:dyDescent="0.25">
      <c r="A32" s="7">
        <v>45809</v>
      </c>
      <c r="B32" s="8">
        <v>1043.8180338592592</v>
      </c>
      <c r="C32" s="8">
        <v>1043.8180338592592</v>
      </c>
      <c r="D32" s="8">
        <v>1043.8180338592592</v>
      </c>
      <c r="E32" s="7">
        <v>45809</v>
      </c>
      <c r="F32" s="8">
        <v>652.17439069940883</v>
      </c>
      <c r="G32" s="8">
        <v>652.17439069940883</v>
      </c>
      <c r="H32" s="8">
        <v>652.17439069940883</v>
      </c>
      <c r="I32" s="7">
        <v>45809</v>
      </c>
      <c r="J32" s="8">
        <v>391.64364315985034</v>
      </c>
      <c r="K32" s="8">
        <v>391.64364315985034</v>
      </c>
      <c r="L32" s="8">
        <v>391.64364315985034</v>
      </c>
    </row>
    <row r="33" spans="1:12" x14ac:dyDescent="0.25">
      <c r="A33" s="7">
        <v>45839</v>
      </c>
      <c r="B33" s="8">
        <v>1123.4757946652458</v>
      </c>
      <c r="C33" s="8">
        <v>1123.4757946652458</v>
      </c>
      <c r="D33" s="8">
        <v>1123.4757946652458</v>
      </c>
      <c r="E33" s="7">
        <v>45839</v>
      </c>
      <c r="F33" s="8">
        <v>700.78883374874181</v>
      </c>
      <c r="G33" s="8">
        <v>700.78883374874181</v>
      </c>
      <c r="H33" s="8">
        <v>700.78883374874181</v>
      </c>
      <c r="I33" s="7">
        <v>45839</v>
      </c>
      <c r="J33" s="8">
        <v>422.68696091650384</v>
      </c>
      <c r="K33" s="8">
        <v>422.68696091650384</v>
      </c>
      <c r="L33" s="8">
        <v>422.68696091650384</v>
      </c>
    </row>
    <row r="34" spans="1:12" x14ac:dyDescent="0.25">
      <c r="A34" s="7">
        <v>45870</v>
      </c>
      <c r="B34" s="8">
        <v>1119.9029739843295</v>
      </c>
      <c r="C34" s="8">
        <v>1119.9029739843295</v>
      </c>
      <c r="D34" s="8">
        <v>1119.9029739843295</v>
      </c>
      <c r="E34" s="7">
        <v>45870</v>
      </c>
      <c r="F34" s="8">
        <v>705.37520870907451</v>
      </c>
      <c r="G34" s="8">
        <v>705.37520870907451</v>
      </c>
      <c r="H34" s="8">
        <v>705.37520870907451</v>
      </c>
      <c r="I34" s="7">
        <v>45870</v>
      </c>
      <c r="J34" s="8">
        <v>414.52776527525504</v>
      </c>
      <c r="K34" s="8">
        <v>414.52776527525504</v>
      </c>
      <c r="L34" s="8">
        <v>414.52776527525504</v>
      </c>
    </row>
    <row r="35" spans="1:12" x14ac:dyDescent="0.25">
      <c r="A35" s="7">
        <v>45901</v>
      </c>
      <c r="B35" s="8">
        <v>1008.6160528142625</v>
      </c>
      <c r="C35" s="8">
        <v>1008.6160528142625</v>
      </c>
      <c r="D35" s="8">
        <v>1008.6160528142625</v>
      </c>
      <c r="E35" s="7">
        <v>45901</v>
      </c>
      <c r="F35" s="8">
        <v>632.87620795243117</v>
      </c>
      <c r="G35" s="8">
        <v>632.87620795243117</v>
      </c>
      <c r="H35" s="8">
        <v>632.87620795243117</v>
      </c>
      <c r="I35" s="7">
        <v>45901</v>
      </c>
      <c r="J35" s="8">
        <v>375.73984486183133</v>
      </c>
      <c r="K35" s="8">
        <v>375.73984486183133</v>
      </c>
      <c r="L35" s="8">
        <v>375.73984486183133</v>
      </c>
    </row>
    <row r="36" spans="1:12" x14ac:dyDescent="0.25">
      <c r="A36" s="7">
        <v>45931</v>
      </c>
      <c r="B36" s="8">
        <v>1046.742532718938</v>
      </c>
      <c r="C36" s="8">
        <v>1046.742532718938</v>
      </c>
      <c r="D36" s="8">
        <v>1046.742532718938</v>
      </c>
      <c r="E36" s="7">
        <v>45931</v>
      </c>
      <c r="F36" s="8">
        <v>654.60545639164764</v>
      </c>
      <c r="G36" s="8">
        <v>654.60545639164764</v>
      </c>
      <c r="H36" s="8">
        <v>654.60545639164764</v>
      </c>
      <c r="I36" s="7">
        <v>45931</v>
      </c>
      <c r="J36" s="8">
        <v>392.13707632729029</v>
      </c>
      <c r="K36" s="8">
        <v>392.13707632729029</v>
      </c>
      <c r="L36" s="8">
        <v>392.13707632729029</v>
      </c>
    </row>
    <row r="37" spans="1:12" x14ac:dyDescent="0.25">
      <c r="A37" s="7">
        <v>45962</v>
      </c>
      <c r="B37" s="8">
        <v>1175.3619068676096</v>
      </c>
      <c r="C37" s="8">
        <v>1175.3619068676096</v>
      </c>
      <c r="D37" s="8">
        <v>1175.3619068676096</v>
      </c>
      <c r="E37" s="7">
        <v>45962</v>
      </c>
      <c r="F37" s="8">
        <v>730.51320652597008</v>
      </c>
      <c r="G37" s="8">
        <v>730.51320652597008</v>
      </c>
      <c r="H37" s="8">
        <v>730.51320652597008</v>
      </c>
      <c r="I37" s="7">
        <v>45962</v>
      </c>
      <c r="J37" s="8">
        <v>444.84870034163953</v>
      </c>
      <c r="K37" s="8">
        <v>444.84870034163953</v>
      </c>
      <c r="L37" s="8">
        <v>444.84870034163953</v>
      </c>
    </row>
    <row r="38" spans="1:12" x14ac:dyDescent="0.25">
      <c r="A38" s="7">
        <v>45992</v>
      </c>
      <c r="B38" s="8">
        <v>1278.9979227298177</v>
      </c>
      <c r="C38" s="8">
        <v>1278.9979227298177</v>
      </c>
      <c r="D38" s="8">
        <v>1278.9979227298177</v>
      </c>
      <c r="E38" s="7">
        <v>45992</v>
      </c>
      <c r="F38" s="8">
        <v>793.7996634068428</v>
      </c>
      <c r="G38" s="8">
        <v>793.7996634068428</v>
      </c>
      <c r="H38" s="8">
        <v>793.7996634068428</v>
      </c>
      <c r="I38" s="7">
        <v>45992</v>
      </c>
      <c r="J38" s="8">
        <v>485.19825932297482</v>
      </c>
      <c r="K38" s="8">
        <v>485.19825932297482</v>
      </c>
      <c r="L38" s="8">
        <v>485.19825932297482</v>
      </c>
    </row>
    <row r="39" spans="1:12" x14ac:dyDescent="0.25">
      <c r="A39" s="7">
        <v>46023</v>
      </c>
      <c r="B39" s="8">
        <v>1264.283798468894</v>
      </c>
      <c r="C39" s="8">
        <v>1264.283798468894</v>
      </c>
      <c r="D39" s="8">
        <v>1264.283798468894</v>
      </c>
      <c r="E39" s="7">
        <v>46023</v>
      </c>
      <c r="F39" s="8">
        <v>788.04945617968986</v>
      </c>
      <c r="G39" s="8">
        <v>788.04945617968986</v>
      </c>
      <c r="H39" s="8">
        <v>788.04945617968986</v>
      </c>
      <c r="I39" s="7">
        <v>46023</v>
      </c>
      <c r="J39" s="8">
        <v>476.23434228920428</v>
      </c>
      <c r="K39" s="8">
        <v>476.23434228920428</v>
      </c>
      <c r="L39" s="8">
        <v>476.23434228920428</v>
      </c>
    </row>
    <row r="40" spans="1:12" x14ac:dyDescent="0.25">
      <c r="A40" s="7">
        <v>46054</v>
      </c>
      <c r="B40" s="8">
        <v>1258.7226685483577</v>
      </c>
      <c r="C40" s="8">
        <v>1258.7226685483577</v>
      </c>
      <c r="D40" s="8">
        <v>1258.7226685483577</v>
      </c>
      <c r="E40" s="7">
        <v>46054</v>
      </c>
      <c r="F40" s="8">
        <v>792.32573363229289</v>
      </c>
      <c r="G40" s="8">
        <v>792.32573363229289</v>
      </c>
      <c r="H40" s="8">
        <v>792.32573363229289</v>
      </c>
      <c r="I40" s="7">
        <v>46054</v>
      </c>
      <c r="J40" s="8">
        <v>466.39693491606477</v>
      </c>
      <c r="K40" s="8">
        <v>466.39693491606477</v>
      </c>
      <c r="L40" s="8">
        <v>466.39693491606477</v>
      </c>
    </row>
    <row r="41" spans="1:12" x14ac:dyDescent="0.25">
      <c r="A41" s="7">
        <v>46082</v>
      </c>
      <c r="B41" s="8">
        <v>1116.6498675300445</v>
      </c>
      <c r="C41" s="8">
        <v>1116.6498675300445</v>
      </c>
      <c r="D41" s="8">
        <v>1116.6498675300445</v>
      </c>
      <c r="E41" s="7">
        <v>46082</v>
      </c>
      <c r="F41" s="8">
        <v>693.25461984157232</v>
      </c>
      <c r="G41" s="8">
        <v>693.25461984157232</v>
      </c>
      <c r="H41" s="8">
        <v>693.25461984157232</v>
      </c>
      <c r="I41" s="7">
        <v>46082</v>
      </c>
      <c r="J41" s="8">
        <v>423.39524768847224</v>
      </c>
      <c r="K41" s="8">
        <v>423.39524768847224</v>
      </c>
      <c r="L41" s="8">
        <v>423.39524768847224</v>
      </c>
    </row>
    <row r="42" spans="1:12" x14ac:dyDescent="0.25">
      <c r="A42" s="7">
        <v>46113</v>
      </c>
      <c r="B42" s="8">
        <v>1046.4778909432953</v>
      </c>
      <c r="C42" s="8">
        <v>1046.4778909432953</v>
      </c>
      <c r="D42" s="8">
        <v>1046.4778909432953</v>
      </c>
      <c r="E42" s="7">
        <v>46113</v>
      </c>
      <c r="F42" s="8">
        <v>645.06268419390426</v>
      </c>
      <c r="G42" s="8">
        <v>645.06268419390426</v>
      </c>
      <c r="H42" s="8">
        <v>645.06268419390426</v>
      </c>
      <c r="I42" s="7">
        <v>46113</v>
      </c>
      <c r="J42" s="8">
        <v>401.41520674939102</v>
      </c>
      <c r="K42" s="8">
        <v>401.41520674939102</v>
      </c>
      <c r="L42" s="8">
        <v>401.41520674939102</v>
      </c>
    </row>
    <row r="43" spans="1:12" x14ac:dyDescent="0.25">
      <c r="A43" s="7">
        <v>46143</v>
      </c>
      <c r="B43" s="8">
        <v>1000.7348848757147</v>
      </c>
      <c r="C43" s="8">
        <v>1000.7348848757147</v>
      </c>
      <c r="D43" s="8">
        <v>1000.7348848757147</v>
      </c>
      <c r="E43" s="7">
        <v>46143</v>
      </c>
      <c r="F43" s="8">
        <v>617.83965029875549</v>
      </c>
      <c r="G43" s="8">
        <v>617.83965029875549</v>
      </c>
      <c r="H43" s="8">
        <v>617.83965029875549</v>
      </c>
      <c r="I43" s="7">
        <v>46143</v>
      </c>
      <c r="J43" s="8">
        <v>382.89523457695913</v>
      </c>
      <c r="K43" s="8">
        <v>382.89523457695913</v>
      </c>
      <c r="L43" s="8">
        <v>382.89523457695913</v>
      </c>
    </row>
    <row r="44" spans="1:12" x14ac:dyDescent="0.25">
      <c r="A44" s="7">
        <v>46174</v>
      </c>
      <c r="B44" s="8">
        <v>1048.8724196941157</v>
      </c>
      <c r="C44" s="8">
        <v>1048.8724196941157</v>
      </c>
      <c r="D44" s="8">
        <v>1048.8724196941157</v>
      </c>
      <c r="E44" s="7">
        <v>46174</v>
      </c>
      <c r="F44" s="8">
        <v>655.34271067563282</v>
      </c>
      <c r="G44" s="8">
        <v>655.34271067563282</v>
      </c>
      <c r="H44" s="8">
        <v>655.34271067563282</v>
      </c>
      <c r="I44" s="7">
        <v>46174</v>
      </c>
      <c r="J44" s="8">
        <v>393.529709018483</v>
      </c>
      <c r="K44" s="8">
        <v>393.529709018483</v>
      </c>
      <c r="L44" s="8">
        <v>393.529709018483</v>
      </c>
    </row>
    <row r="45" spans="1:12" x14ac:dyDescent="0.25">
      <c r="A45" s="7">
        <v>46204</v>
      </c>
      <c r="B45" s="8">
        <v>1129.2336311799675</v>
      </c>
      <c r="C45" s="8">
        <v>1129.2336311799675</v>
      </c>
      <c r="D45" s="8">
        <v>1129.2336311799675</v>
      </c>
      <c r="E45" s="7">
        <v>46204</v>
      </c>
      <c r="F45" s="8">
        <v>704.34493794890545</v>
      </c>
      <c r="G45" s="8">
        <v>704.34493794890545</v>
      </c>
      <c r="H45" s="8">
        <v>704.34493794890545</v>
      </c>
      <c r="I45" s="7">
        <v>46204</v>
      </c>
      <c r="J45" s="8">
        <v>424.88869323106201</v>
      </c>
      <c r="K45" s="8">
        <v>424.88869323106201</v>
      </c>
      <c r="L45" s="8">
        <v>424.88869323106201</v>
      </c>
    </row>
    <row r="46" spans="1:12" x14ac:dyDescent="0.25">
      <c r="A46" s="7">
        <v>46235</v>
      </c>
      <c r="B46" s="8">
        <v>1125.8740787088291</v>
      </c>
      <c r="C46" s="8">
        <v>1125.8740787088291</v>
      </c>
      <c r="D46" s="8">
        <v>1125.8740787088291</v>
      </c>
      <c r="E46" s="7">
        <v>46235</v>
      </c>
      <c r="F46" s="8">
        <v>709.0859118112636</v>
      </c>
      <c r="G46" s="8">
        <v>709.0859118112636</v>
      </c>
      <c r="H46" s="8">
        <v>709.0859118112636</v>
      </c>
      <c r="I46" s="7">
        <v>46235</v>
      </c>
      <c r="J46" s="8">
        <v>416.78816689756553</v>
      </c>
      <c r="K46" s="8">
        <v>416.78816689756553</v>
      </c>
      <c r="L46" s="8">
        <v>416.78816689756553</v>
      </c>
    </row>
    <row r="47" spans="1:12" x14ac:dyDescent="0.25">
      <c r="A47" s="7">
        <v>46266</v>
      </c>
      <c r="B47" s="8">
        <v>1013.7897863322039</v>
      </c>
      <c r="C47" s="8">
        <v>1013.7897863322039</v>
      </c>
      <c r="D47" s="8">
        <v>1013.7897863322039</v>
      </c>
      <c r="E47" s="7">
        <v>46266</v>
      </c>
      <c r="F47" s="8">
        <v>636.17110380933627</v>
      </c>
      <c r="G47" s="8">
        <v>636.17110380933627</v>
      </c>
      <c r="H47" s="8">
        <v>636.17110380933627</v>
      </c>
      <c r="I47" s="7">
        <v>46266</v>
      </c>
      <c r="J47" s="8">
        <v>377.61868252286757</v>
      </c>
      <c r="K47" s="8">
        <v>377.61868252286757</v>
      </c>
      <c r="L47" s="8">
        <v>377.61868252286757</v>
      </c>
    </row>
    <row r="48" spans="1:12" x14ac:dyDescent="0.25">
      <c r="A48" s="7">
        <v>46296</v>
      </c>
      <c r="B48" s="8">
        <v>1051.767397850381</v>
      </c>
      <c r="C48" s="8">
        <v>1051.767397850381</v>
      </c>
      <c r="D48" s="8">
        <v>1051.767397850381</v>
      </c>
      <c r="E48" s="7">
        <v>46296</v>
      </c>
      <c r="F48" s="8">
        <v>657.72703173839488</v>
      </c>
      <c r="G48" s="8">
        <v>657.72703173839488</v>
      </c>
      <c r="H48" s="8">
        <v>657.72703173839488</v>
      </c>
      <c r="I48" s="7">
        <v>46296</v>
      </c>
      <c r="J48" s="8">
        <v>394.04036611198615</v>
      </c>
      <c r="K48" s="8">
        <v>394.04036611198615</v>
      </c>
      <c r="L48" s="8">
        <v>394.04036611198615</v>
      </c>
    </row>
    <row r="49" spans="1:12" x14ac:dyDescent="0.25">
      <c r="A49" s="7">
        <v>46327</v>
      </c>
      <c r="B49" s="8">
        <v>1180.4100659076739</v>
      </c>
      <c r="C49" s="8">
        <v>1180.4100659076739</v>
      </c>
      <c r="D49" s="8">
        <v>1180.4100659076739</v>
      </c>
      <c r="E49" s="7">
        <v>46327</v>
      </c>
      <c r="F49" s="8">
        <v>733.63068187589965</v>
      </c>
      <c r="G49" s="8">
        <v>733.63068187589965</v>
      </c>
      <c r="H49" s="8">
        <v>733.63068187589965</v>
      </c>
      <c r="I49" s="7">
        <v>46327</v>
      </c>
      <c r="J49" s="8">
        <v>446.77938403177427</v>
      </c>
      <c r="K49" s="8">
        <v>446.77938403177427</v>
      </c>
      <c r="L49" s="8">
        <v>446.77938403177427</v>
      </c>
    </row>
    <row r="50" spans="1:12" x14ac:dyDescent="0.25">
      <c r="A50" s="7">
        <v>46357</v>
      </c>
      <c r="B50" s="8">
        <v>1282.5894822292958</v>
      </c>
      <c r="C50" s="8">
        <v>1282.5894822292958</v>
      </c>
      <c r="D50" s="8">
        <v>1282.5894822292958</v>
      </c>
      <c r="E50" s="7">
        <v>46357</v>
      </c>
      <c r="F50" s="8">
        <v>796.07471773420571</v>
      </c>
      <c r="G50" s="8">
        <v>796.07471773420571</v>
      </c>
      <c r="H50" s="8">
        <v>796.07471773420571</v>
      </c>
      <c r="I50" s="7">
        <v>46357</v>
      </c>
      <c r="J50" s="8">
        <v>486.51476449509016</v>
      </c>
      <c r="K50" s="8">
        <v>486.51476449509016</v>
      </c>
      <c r="L50" s="8">
        <v>486.51476449509016</v>
      </c>
    </row>
    <row r="51" spans="1:12" x14ac:dyDescent="0.25">
      <c r="A51" s="7">
        <v>46388</v>
      </c>
      <c r="B51" s="9">
        <v>1273.7293522945351</v>
      </c>
      <c r="C51" s="9">
        <v>1274.2354128239326</v>
      </c>
      <c r="D51" s="9">
        <v>1273.2921120981118</v>
      </c>
      <c r="E51" s="7">
        <v>46388</v>
      </c>
      <c r="F51" s="9">
        <v>795.18312158309914</v>
      </c>
      <c r="G51" s="9">
        <v>795.40366917608571</v>
      </c>
      <c r="H51" s="9">
        <v>794.87949122624082</v>
      </c>
      <c r="I51" s="7">
        <v>46388</v>
      </c>
      <c r="J51" s="9">
        <v>478.54623071143601</v>
      </c>
      <c r="K51" s="9">
        <v>478.83174364784679</v>
      </c>
      <c r="L51" s="9">
        <v>478.41262087187096</v>
      </c>
    </row>
    <row r="52" spans="1:12" x14ac:dyDescent="0.25">
      <c r="A52" s="7">
        <v>46419</v>
      </c>
      <c r="B52" s="9">
        <v>1267.3211843107144</v>
      </c>
      <c r="C52" s="9">
        <v>1269.0736213085897</v>
      </c>
      <c r="D52" s="9">
        <v>1265.2530197326635</v>
      </c>
      <c r="E52" s="7">
        <v>46419</v>
      </c>
      <c r="F52" s="9">
        <v>798.55839940771568</v>
      </c>
      <c r="G52" s="9">
        <v>799.2301292078281</v>
      </c>
      <c r="H52" s="9">
        <v>797.62975410533681</v>
      </c>
      <c r="I52" s="7">
        <v>46419</v>
      </c>
      <c r="J52" s="9">
        <v>468.76278490299876</v>
      </c>
      <c r="K52" s="9">
        <v>469.84349210076152</v>
      </c>
      <c r="L52" s="9">
        <v>467.62326562732665</v>
      </c>
    </row>
    <row r="53" spans="1:12" x14ac:dyDescent="0.25">
      <c r="A53" s="7">
        <v>46447</v>
      </c>
      <c r="B53" s="9">
        <v>1121.7625727784141</v>
      </c>
      <c r="C53" s="9">
        <v>1124.3306367523026</v>
      </c>
      <c r="D53" s="9">
        <v>1118.5915840815173</v>
      </c>
      <c r="E53" s="7">
        <v>46447</v>
      </c>
      <c r="F53" s="9">
        <v>696.37725654218275</v>
      </c>
      <c r="G53" s="9">
        <v>697.44953896059201</v>
      </c>
      <c r="H53" s="9">
        <v>694.89287191772121</v>
      </c>
      <c r="I53" s="7">
        <v>46447</v>
      </c>
      <c r="J53" s="9">
        <v>425.38531623623129</v>
      </c>
      <c r="K53" s="9">
        <v>426.8810977917106</v>
      </c>
      <c r="L53" s="9">
        <v>423.69871216379619</v>
      </c>
    </row>
    <row r="54" spans="1:12" x14ac:dyDescent="0.25">
      <c r="A54" s="7">
        <v>46478</v>
      </c>
      <c r="B54" s="9">
        <v>1050.0165471893843</v>
      </c>
      <c r="C54" s="9">
        <v>1053.6953630836665</v>
      </c>
      <c r="D54" s="9">
        <v>1045.3692363098805</v>
      </c>
      <c r="E54" s="7">
        <v>46478</v>
      </c>
      <c r="F54" s="9">
        <v>646.51041923609273</v>
      </c>
      <c r="G54" s="9">
        <v>648.10668253234871</v>
      </c>
      <c r="H54" s="9">
        <v>644.30036812499986</v>
      </c>
      <c r="I54" s="7">
        <v>46478</v>
      </c>
      <c r="J54" s="9">
        <v>403.50612795329158</v>
      </c>
      <c r="K54" s="9">
        <v>405.58868055131779</v>
      </c>
      <c r="L54" s="9">
        <v>401.06886818488061</v>
      </c>
    </row>
    <row r="55" spans="1:12" x14ac:dyDescent="0.25">
      <c r="A55" s="7">
        <v>46508</v>
      </c>
      <c r="B55" s="9">
        <v>1003.162788816791</v>
      </c>
      <c r="C55" s="9">
        <v>1007.8324731604777</v>
      </c>
      <c r="D55" s="9">
        <v>997.20981252736567</v>
      </c>
      <c r="E55" s="7">
        <v>46508</v>
      </c>
      <c r="F55" s="9">
        <v>618.01626775250122</v>
      </c>
      <c r="G55" s="9">
        <v>619.99064659542455</v>
      </c>
      <c r="H55" s="9">
        <v>615.28221580328068</v>
      </c>
      <c r="I55" s="7">
        <v>46508</v>
      </c>
      <c r="J55" s="9">
        <v>385.1465210642898</v>
      </c>
      <c r="K55" s="9">
        <v>387.84182656505311</v>
      </c>
      <c r="L55" s="9">
        <v>381.92759672408499</v>
      </c>
    </row>
    <row r="56" spans="1:12" x14ac:dyDescent="0.25">
      <c r="A56" s="7">
        <v>46539</v>
      </c>
      <c r="B56" s="9">
        <v>1051.9052508767531</v>
      </c>
      <c r="C56" s="9">
        <v>1057.1693762877753</v>
      </c>
      <c r="D56" s="9">
        <v>1045.1871458134881</v>
      </c>
      <c r="E56" s="7">
        <v>46539</v>
      </c>
      <c r="F56" s="9">
        <v>655.7383364536297</v>
      </c>
      <c r="G56" s="9">
        <v>657.9001577326178</v>
      </c>
      <c r="H56" s="9">
        <v>652.74512654318846</v>
      </c>
      <c r="I56" s="7">
        <v>46539</v>
      </c>
      <c r="J56" s="9">
        <v>396.16691442312344</v>
      </c>
      <c r="K56" s="9">
        <v>399.26921855515752</v>
      </c>
      <c r="L56" s="9">
        <v>392.44201927029962</v>
      </c>
    </row>
    <row r="57" spans="1:12" x14ac:dyDescent="0.25">
      <c r="A57" s="7">
        <v>46569</v>
      </c>
      <c r="B57" s="9">
        <v>1131.9151063045042</v>
      </c>
      <c r="C57" s="9">
        <v>1137.1113196996662</v>
      </c>
      <c r="D57" s="9">
        <v>1125.2987836953757</v>
      </c>
      <c r="E57" s="7">
        <v>46569</v>
      </c>
      <c r="F57" s="9">
        <v>704.18677037377211</v>
      </c>
      <c r="G57" s="9">
        <v>706.35098620530198</v>
      </c>
      <c r="H57" s="9">
        <v>701.18902237051952</v>
      </c>
      <c r="I57" s="7">
        <v>46569</v>
      </c>
      <c r="J57" s="9">
        <v>427.72833593073199</v>
      </c>
      <c r="K57" s="9">
        <v>430.76033349436426</v>
      </c>
      <c r="L57" s="9">
        <v>424.10976132485632</v>
      </c>
    </row>
    <row r="58" spans="1:12" x14ac:dyDescent="0.25">
      <c r="A58" s="7">
        <v>46600</v>
      </c>
      <c r="B58" s="9">
        <v>1129.6128927546647</v>
      </c>
      <c r="C58" s="9">
        <v>1133.7757064247546</v>
      </c>
      <c r="D58" s="9">
        <v>1124.3582923745466</v>
      </c>
      <c r="E58" s="7">
        <v>46600</v>
      </c>
      <c r="F58" s="9">
        <v>709.91972077914602</v>
      </c>
      <c r="G58" s="9">
        <v>711.56104005180896</v>
      </c>
      <c r="H58" s="9">
        <v>707.6463925218103</v>
      </c>
      <c r="I58" s="7">
        <v>46600</v>
      </c>
      <c r="J58" s="9">
        <v>419.69317197551879</v>
      </c>
      <c r="K58" s="9">
        <v>422.2146663729456</v>
      </c>
      <c r="L58" s="9">
        <v>416.71189985273622</v>
      </c>
    </row>
    <row r="59" spans="1:12" x14ac:dyDescent="0.25">
      <c r="A59" s="7">
        <v>46631</v>
      </c>
      <c r="B59" s="9">
        <v>1017.7143061354299</v>
      </c>
      <c r="C59" s="9">
        <v>1022.1377801191942</v>
      </c>
      <c r="D59" s="9">
        <v>1012.0975220325273</v>
      </c>
      <c r="E59" s="7">
        <v>46631</v>
      </c>
      <c r="F59" s="9">
        <v>637.5802438938083</v>
      </c>
      <c r="G59" s="9">
        <v>639.33410558528828</v>
      </c>
      <c r="H59" s="9">
        <v>635.15315559213457</v>
      </c>
      <c r="I59" s="7">
        <v>46631</v>
      </c>
      <c r="J59" s="9">
        <v>380.13406224162156</v>
      </c>
      <c r="K59" s="9">
        <v>382.80367453390591</v>
      </c>
      <c r="L59" s="9">
        <v>376.94436644039274</v>
      </c>
    </row>
    <row r="60" spans="1:12" x14ac:dyDescent="0.25">
      <c r="A60" s="7">
        <v>46661</v>
      </c>
      <c r="B60" s="9">
        <v>1057.9225224926365</v>
      </c>
      <c r="C60" s="9">
        <v>1064.1452378301599</v>
      </c>
      <c r="D60" s="9">
        <v>1049.9537837006803</v>
      </c>
      <c r="E60" s="7">
        <v>46661</v>
      </c>
      <c r="F60" s="9">
        <v>661.20056624181939</v>
      </c>
      <c r="G60" s="9">
        <v>663.748408917402</v>
      </c>
      <c r="H60" s="9">
        <v>657.6769216160402</v>
      </c>
      <c r="I60" s="7">
        <v>46661</v>
      </c>
      <c r="J60" s="9">
        <v>396.72195625081707</v>
      </c>
      <c r="K60" s="9">
        <v>400.39682891275783</v>
      </c>
      <c r="L60" s="9">
        <v>392.27686208464007</v>
      </c>
    </row>
    <row r="61" spans="1:12" x14ac:dyDescent="0.25">
      <c r="A61" s="7">
        <v>46692</v>
      </c>
      <c r="B61" s="9">
        <v>1190.2723738781333</v>
      </c>
      <c r="C61" s="9">
        <v>1196.5561475182296</v>
      </c>
      <c r="D61" s="9">
        <v>1182.2442017561639</v>
      </c>
      <c r="E61" s="7">
        <v>46692</v>
      </c>
      <c r="F61" s="9">
        <v>740.60279718875267</v>
      </c>
      <c r="G61" s="9">
        <v>743.28891584321013</v>
      </c>
      <c r="H61" s="9">
        <v>736.89111017926234</v>
      </c>
      <c r="I61" s="7">
        <v>46692</v>
      </c>
      <c r="J61" s="9">
        <v>449.66957668938051</v>
      </c>
      <c r="K61" s="9">
        <v>453.2672316750195</v>
      </c>
      <c r="L61" s="9">
        <v>445.35309157690153</v>
      </c>
    </row>
    <row r="62" spans="1:12" x14ac:dyDescent="0.25">
      <c r="A62" s="7">
        <v>46722</v>
      </c>
      <c r="B62" s="9">
        <v>1293.5060722425667</v>
      </c>
      <c r="C62" s="9">
        <v>1297.2316561164921</v>
      </c>
      <c r="D62" s="9">
        <v>1288.8503907868849</v>
      </c>
      <c r="E62" s="7">
        <v>46722</v>
      </c>
      <c r="F62" s="9">
        <v>804.40952513803416</v>
      </c>
      <c r="G62" s="9">
        <v>806.04447247738722</v>
      </c>
      <c r="H62" s="9">
        <v>802.15210865126244</v>
      </c>
      <c r="I62" s="7">
        <v>46722</v>
      </c>
      <c r="J62" s="9">
        <v>489.09654710453248</v>
      </c>
      <c r="K62" s="9">
        <v>491.18718363910494</v>
      </c>
      <c r="L62" s="9">
        <v>486.69828213562243</v>
      </c>
    </row>
    <row r="63" spans="1:12" x14ac:dyDescent="0.25">
      <c r="A63" s="7">
        <v>46753</v>
      </c>
      <c r="B63" s="9">
        <v>1278.6631842855259</v>
      </c>
      <c r="C63" s="9">
        <v>1282.8438475501871</v>
      </c>
      <c r="D63" s="9">
        <v>1273.5359899225218</v>
      </c>
      <c r="E63" s="7">
        <v>46753</v>
      </c>
      <c r="F63" s="9">
        <v>798.19927155794903</v>
      </c>
      <c r="G63" s="9">
        <v>800.10068276738252</v>
      </c>
      <c r="H63" s="9">
        <v>795.58691739602318</v>
      </c>
      <c r="I63" s="7">
        <v>46753</v>
      </c>
      <c r="J63" s="9">
        <v>480.46391272757694</v>
      </c>
      <c r="K63" s="9">
        <v>482.74316478280451</v>
      </c>
      <c r="L63" s="9">
        <v>477.94907252649864</v>
      </c>
    </row>
    <row r="64" spans="1:12" x14ac:dyDescent="0.25">
      <c r="A64" s="7">
        <v>46784</v>
      </c>
      <c r="B64" s="9">
        <v>1281.7985896664968</v>
      </c>
      <c r="C64" s="9">
        <v>1287.4429404830612</v>
      </c>
      <c r="D64" s="9">
        <v>1274.7616558753471</v>
      </c>
      <c r="E64" s="7">
        <v>46784</v>
      </c>
      <c r="F64" s="9">
        <v>809.24061024893422</v>
      </c>
      <c r="G64" s="9">
        <v>811.69303151322822</v>
      </c>
      <c r="H64" s="9">
        <v>805.86698640132602</v>
      </c>
      <c r="I64" s="7">
        <v>46784</v>
      </c>
      <c r="J64" s="9">
        <v>472.55797941756248</v>
      </c>
      <c r="K64" s="9">
        <v>475.74990896983286</v>
      </c>
      <c r="L64" s="9">
        <v>468.8946694740211</v>
      </c>
    </row>
    <row r="65" spans="1:12" x14ac:dyDescent="0.25">
      <c r="A65" s="7">
        <v>46813</v>
      </c>
      <c r="B65" s="9">
        <v>1126.1817505665981</v>
      </c>
      <c r="C65" s="9">
        <v>1132.2641912822967</v>
      </c>
      <c r="D65" s="9">
        <v>1118.5219479450002</v>
      </c>
      <c r="E65" s="7">
        <v>46813</v>
      </c>
      <c r="F65" s="9">
        <v>698.88768995832595</v>
      </c>
      <c r="G65" s="9">
        <v>701.56064550001031</v>
      </c>
      <c r="H65" s="9">
        <v>695.20621184079107</v>
      </c>
      <c r="I65" s="7">
        <v>46813</v>
      </c>
      <c r="J65" s="9">
        <v>427.29406060827228</v>
      </c>
      <c r="K65" s="9">
        <v>430.70354578228631</v>
      </c>
      <c r="L65" s="9">
        <v>423.31573610420907</v>
      </c>
    </row>
    <row r="66" spans="1:12" x14ac:dyDescent="0.25">
      <c r="A66" s="7">
        <v>46844</v>
      </c>
      <c r="B66" s="9">
        <v>1054.7022631429302</v>
      </c>
      <c r="C66" s="9">
        <v>1061.8341574888957</v>
      </c>
      <c r="D66" s="9">
        <v>1045.644448306937</v>
      </c>
      <c r="E66" s="7">
        <v>46844</v>
      </c>
      <c r="F66" s="9">
        <v>649.10751365612305</v>
      </c>
      <c r="G66" s="9">
        <v>652.26606874470428</v>
      </c>
      <c r="H66" s="9">
        <v>644.75389416806922</v>
      </c>
      <c r="I66" s="7">
        <v>46844</v>
      </c>
      <c r="J66" s="9">
        <v>405.59474948680707</v>
      </c>
      <c r="K66" s="9">
        <v>409.56808874419147</v>
      </c>
      <c r="L66" s="9">
        <v>400.8905541388678</v>
      </c>
    </row>
    <row r="67" spans="1:12" x14ac:dyDescent="0.25">
      <c r="A67" s="7">
        <v>46874</v>
      </c>
      <c r="B67" s="9">
        <v>1008.1187808750642</v>
      </c>
      <c r="C67" s="9">
        <v>1016.2342087283389</v>
      </c>
      <c r="D67" s="9">
        <v>997.76244101997349</v>
      </c>
      <c r="E67" s="7">
        <v>46874</v>
      </c>
      <c r="F67" s="9">
        <v>620.6898997384053</v>
      </c>
      <c r="G67" s="9">
        <v>624.22364064590897</v>
      </c>
      <c r="H67" s="9">
        <v>615.81689203720134</v>
      </c>
      <c r="I67" s="7">
        <v>46874</v>
      </c>
      <c r="J67" s="9">
        <v>387.4288811366589</v>
      </c>
      <c r="K67" s="9">
        <v>392.01056808242993</v>
      </c>
      <c r="L67" s="9">
        <v>381.94554898277215</v>
      </c>
    </row>
    <row r="68" spans="1:12" x14ac:dyDescent="0.25">
      <c r="A68" s="7">
        <v>46905</v>
      </c>
      <c r="B68" s="9">
        <v>1057.4947368171552</v>
      </c>
      <c r="C68" s="9">
        <v>1066.3914318194488</v>
      </c>
      <c r="D68" s="9">
        <v>1046.1333463711521</v>
      </c>
      <c r="E68" s="7">
        <v>46905</v>
      </c>
      <c r="F68" s="9">
        <v>658.74511539162484</v>
      </c>
      <c r="G68" s="9">
        <v>662.55719350372817</v>
      </c>
      <c r="H68" s="9">
        <v>653.48839635305171</v>
      </c>
      <c r="I68" s="7">
        <v>46905</v>
      </c>
      <c r="J68" s="9">
        <v>398.74962142553022</v>
      </c>
      <c r="K68" s="9">
        <v>403.83423831572071</v>
      </c>
      <c r="L68" s="9">
        <v>392.64495001810042</v>
      </c>
    </row>
    <row r="69" spans="1:12" x14ac:dyDescent="0.25">
      <c r="A69" s="7">
        <v>46935</v>
      </c>
      <c r="B69" s="9">
        <v>1138.0151867166703</v>
      </c>
      <c r="C69" s="9">
        <v>1147.0393797153833</v>
      </c>
      <c r="D69" s="9">
        <v>1126.5089455371665</v>
      </c>
      <c r="E69" s="7">
        <v>46935</v>
      </c>
      <c r="F69" s="9">
        <v>707.44948009670156</v>
      </c>
      <c r="G69" s="9">
        <v>711.35346573009417</v>
      </c>
      <c r="H69" s="9">
        <v>702.06523310834359</v>
      </c>
      <c r="I69" s="7">
        <v>46935</v>
      </c>
      <c r="J69" s="9">
        <v>430.56570661996869</v>
      </c>
      <c r="K69" s="9">
        <v>435.68591398528918</v>
      </c>
      <c r="L69" s="9">
        <v>424.44371242882289</v>
      </c>
    </row>
    <row r="70" spans="1:12" x14ac:dyDescent="0.25">
      <c r="A70" s="7">
        <v>46966</v>
      </c>
      <c r="B70" s="9">
        <v>1135.8335474528915</v>
      </c>
      <c r="C70" s="9">
        <v>1143.5708459077837</v>
      </c>
      <c r="D70" s="9">
        <v>1126.0134564358402</v>
      </c>
      <c r="E70" s="7">
        <v>46966</v>
      </c>
      <c r="F70" s="9">
        <v>713.29676210771413</v>
      </c>
      <c r="G70" s="9">
        <v>716.57775593376925</v>
      </c>
      <c r="H70" s="9">
        <v>708.77351688206898</v>
      </c>
      <c r="I70" s="7">
        <v>46966</v>
      </c>
      <c r="J70" s="9">
        <v>422.53678534517729</v>
      </c>
      <c r="K70" s="9">
        <v>426.99308997401437</v>
      </c>
      <c r="L70" s="9">
        <v>417.23993955377131</v>
      </c>
    </row>
    <row r="71" spans="1:12" x14ac:dyDescent="0.25">
      <c r="A71" s="7">
        <v>46997</v>
      </c>
      <c r="B71" s="9">
        <v>1023.1620512776244</v>
      </c>
      <c r="C71" s="9">
        <v>1030.8449411487923</v>
      </c>
      <c r="D71" s="9">
        <v>1013.3818972246434</v>
      </c>
      <c r="E71" s="7">
        <v>46997</v>
      </c>
      <c r="F71" s="9">
        <v>640.56701796464836</v>
      </c>
      <c r="G71" s="9">
        <v>643.81328770838456</v>
      </c>
      <c r="H71" s="9">
        <v>636.09280347698166</v>
      </c>
      <c r="I71" s="7">
        <v>46997</v>
      </c>
      <c r="J71" s="9">
        <v>382.59503331297606</v>
      </c>
      <c r="K71" s="9">
        <v>387.03165344040775</v>
      </c>
      <c r="L71" s="9">
        <v>377.28909374766175</v>
      </c>
    </row>
    <row r="72" spans="1:12" x14ac:dyDescent="0.25">
      <c r="A72" s="7">
        <v>47027</v>
      </c>
      <c r="B72" s="9">
        <v>1063.7940255367803</v>
      </c>
      <c r="C72" s="9">
        <v>1073.6632697823179</v>
      </c>
      <c r="D72" s="9">
        <v>1051.1676745684722</v>
      </c>
      <c r="E72" s="7">
        <v>47027</v>
      </c>
      <c r="F72" s="9">
        <v>664.55960901253115</v>
      </c>
      <c r="G72" s="9">
        <v>668.76348497023412</v>
      </c>
      <c r="H72" s="9">
        <v>658.76616215355989</v>
      </c>
      <c r="I72" s="7">
        <v>47027</v>
      </c>
      <c r="J72" s="9">
        <v>399.23441652424918</v>
      </c>
      <c r="K72" s="9">
        <v>404.89978481208368</v>
      </c>
      <c r="L72" s="9">
        <v>392.40151241491219</v>
      </c>
    </row>
    <row r="73" spans="1:12" x14ac:dyDescent="0.25">
      <c r="A73" s="7">
        <v>47058</v>
      </c>
      <c r="B73" s="9">
        <v>1196.7255586490076</v>
      </c>
      <c r="C73" s="9">
        <v>1207.0249947296536</v>
      </c>
      <c r="D73" s="9">
        <v>1183.5748029633796</v>
      </c>
      <c r="E73" s="7">
        <v>47058</v>
      </c>
      <c r="F73" s="9">
        <v>744.49065759347536</v>
      </c>
      <c r="G73" s="9">
        <v>748.9902992532194</v>
      </c>
      <c r="H73" s="9">
        <v>738.29369336560183</v>
      </c>
      <c r="I73" s="7">
        <v>47058</v>
      </c>
      <c r="J73" s="9">
        <v>452.23490105553219</v>
      </c>
      <c r="K73" s="9">
        <v>458.03469547643419</v>
      </c>
      <c r="L73" s="9">
        <v>445.2811095977778</v>
      </c>
    </row>
    <row r="74" spans="1:12" x14ac:dyDescent="0.25">
      <c r="A74" s="7">
        <v>47088</v>
      </c>
      <c r="B74" s="9">
        <v>1299.0302390465904</v>
      </c>
      <c r="C74" s="9">
        <v>1306.6300705113604</v>
      </c>
      <c r="D74" s="9">
        <v>1289.4389290276767</v>
      </c>
      <c r="E74" s="7">
        <v>47088</v>
      </c>
      <c r="F74" s="9">
        <v>807.83457244682518</v>
      </c>
      <c r="G74" s="9">
        <v>811.23033186159716</v>
      </c>
      <c r="H74" s="9">
        <v>803.1624529900148</v>
      </c>
      <c r="I74" s="7">
        <v>47088</v>
      </c>
      <c r="J74" s="9">
        <v>491.19566659976516</v>
      </c>
      <c r="K74" s="9">
        <v>495.39973864976326</v>
      </c>
      <c r="L74" s="9">
        <v>486.27647603766189</v>
      </c>
    </row>
    <row r="75" spans="1:12" x14ac:dyDescent="0.25">
      <c r="A75" s="7">
        <v>47119</v>
      </c>
      <c r="B75" s="9">
        <v>1284.1581594104091</v>
      </c>
      <c r="C75" s="9">
        <v>1292.0676884585703</v>
      </c>
      <c r="D75" s="9">
        <v>1274.3243759235318</v>
      </c>
      <c r="E75" s="7">
        <v>47119</v>
      </c>
      <c r="F75" s="9">
        <v>801.56507983003928</v>
      </c>
      <c r="G75" s="9">
        <v>805.1496173681636</v>
      </c>
      <c r="H75" s="9">
        <v>796.66070470604211</v>
      </c>
      <c r="I75" s="7">
        <v>47119</v>
      </c>
      <c r="J75" s="9">
        <v>482.59307958036982</v>
      </c>
      <c r="K75" s="9">
        <v>486.91807109040667</v>
      </c>
      <c r="L75" s="9">
        <v>477.66367121748965</v>
      </c>
    </row>
    <row r="76" spans="1:12" x14ac:dyDescent="0.25">
      <c r="A76" s="7">
        <v>47150</v>
      </c>
      <c r="B76" s="9">
        <v>1278.3108118670675</v>
      </c>
      <c r="C76" s="9">
        <v>1287.7573219155051</v>
      </c>
      <c r="D76" s="9">
        <v>1266.4691950883316</v>
      </c>
      <c r="E76" s="7">
        <v>47150</v>
      </c>
      <c r="F76" s="9">
        <v>805.1430864484272</v>
      </c>
      <c r="G76" s="9">
        <v>809.31600031762559</v>
      </c>
      <c r="H76" s="9">
        <v>799.42756183013989</v>
      </c>
      <c r="I76" s="7">
        <v>47150</v>
      </c>
      <c r="J76" s="9">
        <v>473.16772541864032</v>
      </c>
      <c r="K76" s="9">
        <v>478.44132159787966</v>
      </c>
      <c r="L76" s="9">
        <v>467.04163325819161</v>
      </c>
    </row>
    <row r="77" spans="1:12" x14ac:dyDescent="0.25">
      <c r="A77" s="7">
        <v>47178</v>
      </c>
      <c r="B77" s="9">
        <v>1131.0350292320495</v>
      </c>
      <c r="C77" s="9">
        <v>1140.6793537269136</v>
      </c>
      <c r="D77" s="9">
        <v>1118.8744638345408</v>
      </c>
      <c r="E77" s="7">
        <v>47178</v>
      </c>
      <c r="F77" s="9">
        <v>701.65787274447064</v>
      </c>
      <c r="G77" s="9">
        <v>705.93313613145813</v>
      </c>
      <c r="H77" s="9">
        <v>695.79512930636849</v>
      </c>
      <c r="I77" s="7">
        <v>47178</v>
      </c>
      <c r="J77" s="9">
        <v>429.37715648757887</v>
      </c>
      <c r="K77" s="9">
        <v>434.74621759545556</v>
      </c>
      <c r="L77" s="9">
        <v>423.07933452817235</v>
      </c>
    </row>
    <row r="78" spans="1:12" x14ac:dyDescent="0.25">
      <c r="A78" s="7">
        <v>47209</v>
      </c>
      <c r="B78" s="9">
        <v>1059.7945152770483</v>
      </c>
      <c r="C78" s="9">
        <v>1070.4253098587842</v>
      </c>
      <c r="D78" s="9">
        <v>1046.3147041166269</v>
      </c>
      <c r="E78" s="7">
        <v>47209</v>
      </c>
      <c r="F78" s="9">
        <v>651.94539426248969</v>
      </c>
      <c r="G78" s="9">
        <v>656.66816783891647</v>
      </c>
      <c r="H78" s="9">
        <v>645.4626622108716</v>
      </c>
      <c r="I78" s="7">
        <v>47209</v>
      </c>
      <c r="J78" s="9">
        <v>407.84912101455859</v>
      </c>
      <c r="K78" s="9">
        <v>413.75714201986762</v>
      </c>
      <c r="L78" s="9">
        <v>400.8520419057553</v>
      </c>
    </row>
    <row r="79" spans="1:12" x14ac:dyDescent="0.25">
      <c r="A79" s="7">
        <v>47239</v>
      </c>
      <c r="B79" s="9">
        <v>1013.496069193304</v>
      </c>
      <c r="C79" s="9">
        <v>1025.1016599014656</v>
      </c>
      <c r="D79" s="9">
        <v>998.72583651749744</v>
      </c>
      <c r="E79" s="7">
        <v>47239</v>
      </c>
      <c r="F79" s="9">
        <v>623.61723869903972</v>
      </c>
      <c r="G79" s="9">
        <v>628.71253827125088</v>
      </c>
      <c r="H79" s="9">
        <v>616.61898878855084</v>
      </c>
      <c r="I79" s="7">
        <v>47239</v>
      </c>
      <c r="J79" s="9">
        <v>389.87883049426432</v>
      </c>
      <c r="K79" s="9">
        <v>396.38912163021485</v>
      </c>
      <c r="L79" s="9">
        <v>382.1068477289466</v>
      </c>
    </row>
    <row r="80" spans="1:12" x14ac:dyDescent="0.25">
      <c r="A80" s="7">
        <v>47270</v>
      </c>
      <c r="B80" s="9">
        <v>1063.576324829796</v>
      </c>
      <c r="C80" s="9">
        <v>1076.1526859874805</v>
      </c>
      <c r="D80" s="9">
        <v>1047.5601433749048</v>
      </c>
      <c r="E80" s="7">
        <v>47270</v>
      </c>
      <c r="F80" s="9">
        <v>662.05639904035706</v>
      </c>
      <c r="G80" s="9">
        <v>667.52154702167354</v>
      </c>
      <c r="H80" s="9">
        <v>654.55002594715302</v>
      </c>
      <c r="I80" s="7">
        <v>47270</v>
      </c>
      <c r="J80" s="9">
        <v>401.51992578943896</v>
      </c>
      <c r="K80" s="9">
        <v>408.63113896580694</v>
      </c>
      <c r="L80" s="9">
        <v>393.01011742775188</v>
      </c>
    </row>
    <row r="81" spans="1:12" x14ac:dyDescent="0.25">
      <c r="A81" s="7">
        <v>47300</v>
      </c>
      <c r="B81" s="9">
        <v>1144.6416703953262</v>
      </c>
      <c r="C81" s="9">
        <v>1157.5464619415825</v>
      </c>
      <c r="D81" s="9">
        <v>1128.2302888818649</v>
      </c>
      <c r="E81" s="7">
        <v>47300</v>
      </c>
      <c r="F81" s="9">
        <v>711.03633657272508</v>
      </c>
      <c r="G81" s="9">
        <v>716.68389219249298</v>
      </c>
      <c r="H81" s="9">
        <v>703.27929499471793</v>
      </c>
      <c r="I81" s="7">
        <v>47300</v>
      </c>
      <c r="J81" s="9">
        <v>433.60533382260104</v>
      </c>
      <c r="K81" s="9">
        <v>440.8625697490894</v>
      </c>
      <c r="L81" s="9">
        <v>424.95099388714686</v>
      </c>
    </row>
    <row r="82" spans="1:12" x14ac:dyDescent="0.25">
      <c r="A82" s="7">
        <v>47331</v>
      </c>
      <c r="B82" s="9">
        <v>1142.5326558940935</v>
      </c>
      <c r="C82" s="9">
        <v>1153.8975718851202</v>
      </c>
      <c r="D82" s="9">
        <v>1128.1287827198921</v>
      </c>
      <c r="E82" s="7">
        <v>47331</v>
      </c>
      <c r="F82" s="9">
        <v>716.96483423290283</v>
      </c>
      <c r="G82" s="9">
        <v>721.89055413894948</v>
      </c>
      <c r="H82" s="9">
        <v>710.20310353241803</v>
      </c>
      <c r="I82" s="7">
        <v>47331</v>
      </c>
      <c r="J82" s="9">
        <v>425.56782166119069</v>
      </c>
      <c r="K82" s="9">
        <v>432.00701774617073</v>
      </c>
      <c r="L82" s="9">
        <v>417.92567918747409</v>
      </c>
    </row>
    <row r="83" spans="1:12" x14ac:dyDescent="0.25">
      <c r="A83" s="7">
        <v>47362</v>
      </c>
      <c r="B83" s="9">
        <v>1028.9834129785609</v>
      </c>
      <c r="C83" s="9">
        <v>1039.972151074302</v>
      </c>
      <c r="D83" s="9">
        <v>1015.0253768229807</v>
      </c>
      <c r="E83" s="7">
        <v>47362</v>
      </c>
      <c r="F83" s="9">
        <v>643.77443908652594</v>
      </c>
      <c r="G83" s="9">
        <v>648.51704246473309</v>
      </c>
      <c r="H83" s="9">
        <v>637.26425377992564</v>
      </c>
      <c r="I83" s="7">
        <v>47362</v>
      </c>
      <c r="J83" s="9">
        <v>385.20897389203486</v>
      </c>
      <c r="K83" s="9">
        <v>391.45510860956881</v>
      </c>
      <c r="L83" s="9">
        <v>377.76112304305508</v>
      </c>
    </row>
    <row r="84" spans="1:12" x14ac:dyDescent="0.25">
      <c r="A84" s="7">
        <v>47392</v>
      </c>
      <c r="B84" s="9">
        <v>1070.1316448849757</v>
      </c>
      <c r="C84" s="9">
        <v>1083.693820150399</v>
      </c>
      <c r="D84" s="9">
        <v>1052.8375278014191</v>
      </c>
      <c r="E84" s="7">
        <v>47392</v>
      </c>
      <c r="F84" s="9">
        <v>668.2065899150781</v>
      </c>
      <c r="G84" s="9">
        <v>674.06862218526715</v>
      </c>
      <c r="H84" s="9">
        <v>660.15833968913</v>
      </c>
      <c r="I84" s="7">
        <v>47392</v>
      </c>
      <c r="J84" s="9">
        <v>401.92505496989747</v>
      </c>
      <c r="K84" s="9">
        <v>409.62519796513186</v>
      </c>
      <c r="L84" s="9">
        <v>392.67918811228913</v>
      </c>
    </row>
    <row r="85" spans="1:12" x14ac:dyDescent="0.25">
      <c r="A85" s="7">
        <v>47423</v>
      </c>
      <c r="B85" s="9">
        <v>1203.6905054896097</v>
      </c>
      <c r="C85" s="9">
        <v>1218.0582318126942</v>
      </c>
      <c r="D85" s="9">
        <v>1185.4049540108012</v>
      </c>
      <c r="E85" s="7">
        <v>47423</v>
      </c>
      <c r="F85" s="9">
        <v>748.69480727625603</v>
      </c>
      <c r="G85" s="9">
        <v>755.00967835770655</v>
      </c>
      <c r="H85" s="9">
        <v>740.03014527787479</v>
      </c>
      <c r="I85" s="7">
        <v>47423</v>
      </c>
      <c r="J85" s="9">
        <v>454.99569821335376</v>
      </c>
      <c r="K85" s="9">
        <v>463.0485534549876</v>
      </c>
      <c r="L85" s="9">
        <v>445.37480873292634</v>
      </c>
    </row>
    <row r="86" spans="1:12" x14ac:dyDescent="0.25">
      <c r="A86" s="7">
        <v>47453</v>
      </c>
      <c r="B86" s="9">
        <v>1305.1643846158522</v>
      </c>
      <c r="C86" s="9">
        <v>1316.6944430783881</v>
      </c>
      <c r="D86" s="9">
        <v>1290.6213585384703</v>
      </c>
      <c r="E86" s="7">
        <v>47453</v>
      </c>
      <c r="F86" s="9">
        <v>811.64499826598137</v>
      </c>
      <c r="G86" s="9">
        <v>816.80344867299698</v>
      </c>
      <c r="H86" s="9">
        <v>804.57604888750109</v>
      </c>
      <c r="I86" s="7">
        <v>47453</v>
      </c>
      <c r="J86" s="9">
        <v>493.51938634987073</v>
      </c>
      <c r="K86" s="9">
        <v>499.89099440539104</v>
      </c>
      <c r="L86" s="9">
        <v>486.0453096509691</v>
      </c>
    </row>
    <row r="87" spans="1:12" x14ac:dyDescent="0.25">
      <c r="A87" s="7">
        <v>47484</v>
      </c>
      <c r="B87" s="9">
        <v>1288.9004153472174</v>
      </c>
      <c r="C87" s="9">
        <v>1300.5866608693989</v>
      </c>
      <c r="D87" s="9">
        <v>1274.3533372582001</v>
      </c>
      <c r="E87" s="7">
        <v>47484</v>
      </c>
      <c r="F87" s="9">
        <v>804.38818292924896</v>
      </c>
      <c r="G87" s="9">
        <v>809.65488904867334</v>
      </c>
      <c r="H87" s="9">
        <v>797.21391781791476</v>
      </c>
      <c r="I87" s="7">
        <v>47484</v>
      </c>
      <c r="J87" s="9">
        <v>484.51223241796833</v>
      </c>
      <c r="K87" s="9">
        <v>490.93177182072549</v>
      </c>
      <c r="L87" s="9">
        <v>477.13941944028539</v>
      </c>
    </row>
    <row r="88" spans="1:12" x14ac:dyDescent="0.25">
      <c r="A88" s="7">
        <v>47515</v>
      </c>
      <c r="B88" s="9">
        <v>1283.2733806996916</v>
      </c>
      <c r="C88" s="9">
        <v>1296.6388585039517</v>
      </c>
      <c r="D88" s="9">
        <v>1266.5358448734626</v>
      </c>
      <c r="E88" s="7">
        <v>47515</v>
      </c>
      <c r="F88" s="9">
        <v>808.0127838383321</v>
      </c>
      <c r="G88" s="9">
        <v>813.93529312998544</v>
      </c>
      <c r="H88" s="9">
        <v>799.93661169397637</v>
      </c>
      <c r="I88" s="7">
        <v>47515</v>
      </c>
      <c r="J88" s="9">
        <v>475.26059686135949</v>
      </c>
      <c r="K88" s="9">
        <v>482.7035653739664</v>
      </c>
      <c r="L88" s="9">
        <v>466.59923317948613</v>
      </c>
    </row>
    <row r="89" spans="1:12" x14ac:dyDescent="0.25">
      <c r="A89" s="7">
        <v>47543</v>
      </c>
      <c r="B89" s="9">
        <v>1135.1708027640589</v>
      </c>
      <c r="C89" s="9">
        <v>1148.4155622610597</v>
      </c>
      <c r="D89" s="9">
        <v>1118.510846542235</v>
      </c>
      <c r="E89" s="7">
        <v>47543</v>
      </c>
      <c r="F89" s="9">
        <v>703.90245784406</v>
      </c>
      <c r="G89" s="9">
        <v>709.77723315947833</v>
      </c>
      <c r="H89" s="9">
        <v>695.881284618476</v>
      </c>
      <c r="I89" s="7">
        <v>47543</v>
      </c>
      <c r="J89" s="9">
        <v>431.26834491999898</v>
      </c>
      <c r="K89" s="9">
        <v>438.63832910158146</v>
      </c>
      <c r="L89" s="9">
        <v>422.62956192375896</v>
      </c>
    </row>
    <row r="90" spans="1:12" x14ac:dyDescent="0.25">
      <c r="A90" s="7">
        <v>47574</v>
      </c>
      <c r="B90" s="9">
        <v>1064.2310104703265</v>
      </c>
      <c r="C90" s="9">
        <v>1078.396201750181</v>
      </c>
      <c r="D90" s="9">
        <v>1046.3328986407837</v>
      </c>
      <c r="E90" s="7">
        <v>47574</v>
      </c>
      <c r="F90" s="9">
        <v>654.30488401154525</v>
      </c>
      <c r="G90" s="9">
        <v>660.58861781321104</v>
      </c>
      <c r="H90" s="9">
        <v>645.71551093078176</v>
      </c>
      <c r="I90" s="7">
        <v>47574</v>
      </c>
      <c r="J90" s="9">
        <v>409.92612645878114</v>
      </c>
      <c r="K90" s="9">
        <v>417.80758393696999</v>
      </c>
      <c r="L90" s="9">
        <v>400.61738771000194</v>
      </c>
    </row>
    <row r="91" spans="1:12" x14ac:dyDescent="0.25">
      <c r="A91" s="7">
        <v>47604</v>
      </c>
      <c r="B91" s="9">
        <v>1018.2860610375778</v>
      </c>
      <c r="C91" s="9">
        <v>1033.4146551716756</v>
      </c>
      <c r="D91" s="9">
        <v>999.10832231299901</v>
      </c>
      <c r="E91" s="7">
        <v>47604</v>
      </c>
      <c r="F91" s="9">
        <v>626.11164849206034</v>
      </c>
      <c r="G91" s="9">
        <v>632.76494842401678</v>
      </c>
      <c r="H91" s="9">
        <v>617.01066524480063</v>
      </c>
      <c r="I91" s="7">
        <v>47604</v>
      </c>
      <c r="J91" s="9">
        <v>392.1744125455175</v>
      </c>
      <c r="K91" s="9">
        <v>400.6497067476588</v>
      </c>
      <c r="L91" s="9">
        <v>382.09765706819843</v>
      </c>
    </row>
    <row r="92" spans="1:12" x14ac:dyDescent="0.25">
      <c r="A92" s="7">
        <v>47635</v>
      </c>
      <c r="B92" s="9">
        <v>1069.0927581655244</v>
      </c>
      <c r="C92" s="9">
        <v>1085.3833299471773</v>
      </c>
      <c r="D92" s="9">
        <v>1048.4286091142687</v>
      </c>
      <c r="E92" s="7">
        <v>47635</v>
      </c>
      <c r="F92" s="9">
        <v>664.94677934423203</v>
      </c>
      <c r="G92" s="9">
        <v>672.06165103322598</v>
      </c>
      <c r="H92" s="9">
        <v>655.21402430890453</v>
      </c>
      <c r="I92" s="7">
        <v>47635</v>
      </c>
      <c r="J92" s="9">
        <v>404.14597882129237</v>
      </c>
      <c r="K92" s="9">
        <v>413.32167891395136</v>
      </c>
      <c r="L92" s="9">
        <v>393.21458480536421</v>
      </c>
    </row>
    <row r="93" spans="1:12" x14ac:dyDescent="0.25">
      <c r="A93" s="7">
        <v>47665</v>
      </c>
      <c r="B93" s="9">
        <v>1150.6396600730811</v>
      </c>
      <c r="C93" s="9">
        <v>1167.465044240088</v>
      </c>
      <c r="D93" s="9">
        <v>1129.3264395732151</v>
      </c>
      <c r="E93" s="7">
        <v>47665</v>
      </c>
      <c r="F93" s="9">
        <v>714.15816545649841</v>
      </c>
      <c r="G93" s="9">
        <v>721.54684577550711</v>
      </c>
      <c r="H93" s="9">
        <v>704.05165492323795</v>
      </c>
      <c r="I93" s="7">
        <v>47665</v>
      </c>
      <c r="J93" s="9">
        <v>436.48149461658267</v>
      </c>
      <c r="K93" s="9">
        <v>445.91819846458083</v>
      </c>
      <c r="L93" s="9">
        <v>425.27478464997716</v>
      </c>
    </row>
    <row r="94" spans="1:12" x14ac:dyDescent="0.25">
      <c r="A94" s="7">
        <v>47696</v>
      </c>
      <c r="B94" s="9">
        <v>1148.5548834387901</v>
      </c>
      <c r="C94" s="9">
        <v>1163.5899306478198</v>
      </c>
      <c r="D94" s="9">
        <v>1129.5647200191113</v>
      </c>
      <c r="E94" s="7">
        <v>47696</v>
      </c>
      <c r="F94" s="9">
        <v>720.12657703158698</v>
      </c>
      <c r="G94" s="9">
        <v>726.69689760765914</v>
      </c>
      <c r="H94" s="9">
        <v>711.14594601120336</v>
      </c>
      <c r="I94" s="7">
        <v>47696</v>
      </c>
      <c r="J94" s="9">
        <v>428.42830640720297</v>
      </c>
      <c r="K94" s="9">
        <v>436.89303304016062</v>
      </c>
      <c r="L94" s="9">
        <v>418.41877400790793</v>
      </c>
    </row>
    <row r="95" spans="1:12" x14ac:dyDescent="0.25">
      <c r="A95" s="7">
        <v>47727</v>
      </c>
      <c r="B95" s="9">
        <v>1034.148282711144</v>
      </c>
      <c r="C95" s="9">
        <v>1048.4787243763299</v>
      </c>
      <c r="D95" s="9">
        <v>1016.0134184999154</v>
      </c>
      <c r="E95" s="7">
        <v>47727</v>
      </c>
      <c r="F95" s="9">
        <v>646.49046811119865</v>
      </c>
      <c r="G95" s="9">
        <v>652.72819979619385</v>
      </c>
      <c r="H95" s="9">
        <v>637.96344150280504</v>
      </c>
      <c r="I95" s="7">
        <v>47727</v>
      </c>
      <c r="J95" s="9">
        <v>387.65781459994543</v>
      </c>
      <c r="K95" s="9">
        <v>395.7505245801359</v>
      </c>
      <c r="L95" s="9">
        <v>378.04997699711032</v>
      </c>
    </row>
    <row r="96" spans="1:12" x14ac:dyDescent="0.25">
      <c r="A96" s="7">
        <v>47757</v>
      </c>
      <c r="B96" s="9">
        <v>1075.8673728601075</v>
      </c>
      <c r="C96" s="9">
        <v>1093.1551254991016</v>
      </c>
      <c r="D96" s="9">
        <v>1053.9152359504963</v>
      </c>
      <c r="E96" s="7">
        <v>47757</v>
      </c>
      <c r="F96" s="9">
        <v>671.40650331907773</v>
      </c>
      <c r="G96" s="9">
        <v>678.92213671574541</v>
      </c>
      <c r="H96" s="9">
        <v>661.12857546101293</v>
      </c>
      <c r="I96" s="7">
        <v>47757</v>
      </c>
      <c r="J96" s="9">
        <v>404.46086954102981</v>
      </c>
      <c r="K96" s="9">
        <v>414.23298878335618</v>
      </c>
      <c r="L96" s="9">
        <v>392.78666048948327</v>
      </c>
    </row>
    <row r="97" spans="1:12" x14ac:dyDescent="0.25">
      <c r="A97" s="7">
        <v>47788</v>
      </c>
      <c r="B97" s="9">
        <v>1209.9464826057508</v>
      </c>
      <c r="C97" s="9">
        <v>1228.4206919374524</v>
      </c>
      <c r="D97" s="9">
        <v>1186.5347974758345</v>
      </c>
      <c r="E97" s="7">
        <v>47788</v>
      </c>
      <c r="F97" s="9">
        <v>752.38729758793477</v>
      </c>
      <c r="G97" s="9">
        <v>760.51197807939536</v>
      </c>
      <c r="H97" s="9">
        <v>741.28334542922164</v>
      </c>
      <c r="I97" s="7">
        <v>47788</v>
      </c>
      <c r="J97" s="9">
        <v>457.55918501781605</v>
      </c>
      <c r="K97" s="9">
        <v>467.9087138580569</v>
      </c>
      <c r="L97" s="9">
        <v>445.25145204661288</v>
      </c>
    </row>
    <row r="98" spans="1:12" x14ac:dyDescent="0.25">
      <c r="A98" s="7">
        <v>47818</v>
      </c>
      <c r="B98" s="9">
        <v>1310.5763495709739</v>
      </c>
      <c r="C98" s="9">
        <v>1326.0818874840606</v>
      </c>
      <c r="D98" s="9">
        <v>1291.0812400751133</v>
      </c>
      <c r="E98" s="7">
        <v>47818</v>
      </c>
      <c r="F98" s="9">
        <v>814.94087125548208</v>
      </c>
      <c r="G98" s="9">
        <v>821.85859866150827</v>
      </c>
      <c r="H98" s="9">
        <v>805.50128115492112</v>
      </c>
      <c r="I98" s="7">
        <v>47818</v>
      </c>
      <c r="J98" s="9">
        <v>495.63547831549192</v>
      </c>
      <c r="K98" s="9">
        <v>504.22328882255249</v>
      </c>
      <c r="L98" s="9">
        <v>485.5799589201921</v>
      </c>
    </row>
    <row r="99" spans="1:12" x14ac:dyDescent="0.25">
      <c r="A99" s="7">
        <v>47849</v>
      </c>
      <c r="B99" s="9">
        <v>1295.658001749483</v>
      </c>
      <c r="C99" s="9">
        <v>1311.1716973449616</v>
      </c>
      <c r="D99" s="9">
        <v>1276.3866655302272</v>
      </c>
      <c r="E99" s="7">
        <v>47849</v>
      </c>
      <c r="F99" s="9">
        <v>808.68902092199357</v>
      </c>
      <c r="G99" s="9">
        <v>815.63747810848304</v>
      </c>
      <c r="H99" s="9">
        <v>799.26520656538764</v>
      </c>
      <c r="I99" s="7">
        <v>47849</v>
      </c>
      <c r="J99" s="9">
        <v>486.96898082748936</v>
      </c>
      <c r="K99" s="9">
        <v>495.53421923647846</v>
      </c>
      <c r="L99" s="9">
        <v>477.12145896483952</v>
      </c>
    </row>
    <row r="100" spans="1:12" x14ac:dyDescent="0.25">
      <c r="A100" s="7">
        <v>47880</v>
      </c>
      <c r="B100" s="9">
        <v>1290.1514525079233</v>
      </c>
      <c r="C100" s="9">
        <v>1307.4854263014943</v>
      </c>
      <c r="D100" s="9">
        <v>1268.5100141241696</v>
      </c>
      <c r="E100" s="7">
        <v>47880</v>
      </c>
      <c r="F100" s="9">
        <v>812.28487737643627</v>
      </c>
      <c r="G100" s="9">
        <v>819.95619329622332</v>
      </c>
      <c r="H100" s="9">
        <v>801.86938707740148</v>
      </c>
      <c r="I100" s="7">
        <v>47880</v>
      </c>
      <c r="J100" s="9">
        <v>477.86657513148702</v>
      </c>
      <c r="K100" s="9">
        <v>487.52923300527101</v>
      </c>
      <c r="L100" s="9">
        <v>466.64062704676826</v>
      </c>
    </row>
    <row r="101" spans="1:12" x14ac:dyDescent="0.25">
      <c r="A101" s="7">
        <v>47908</v>
      </c>
      <c r="B101" s="9">
        <v>1140.9491565438889</v>
      </c>
      <c r="C101" s="9">
        <v>1157.8379898383514</v>
      </c>
      <c r="D101" s="9">
        <v>1119.7842821853246</v>
      </c>
      <c r="E101" s="7">
        <v>47908</v>
      </c>
      <c r="F101" s="9">
        <v>707.34764284065579</v>
      </c>
      <c r="G101" s="9">
        <v>714.82094181315074</v>
      </c>
      <c r="H101" s="9">
        <v>697.18748167391459</v>
      </c>
      <c r="I101" s="7">
        <v>47908</v>
      </c>
      <c r="J101" s="9">
        <v>433.60151370323297</v>
      </c>
      <c r="K101" s="9">
        <v>443.01704802520067</v>
      </c>
      <c r="L101" s="9">
        <v>422.59680051140992</v>
      </c>
    </row>
    <row r="102" spans="1:12" x14ac:dyDescent="0.25">
      <c r="A102" s="7">
        <v>47939</v>
      </c>
      <c r="B102" s="9">
        <v>1070.2542368031177</v>
      </c>
      <c r="C102" s="9">
        <v>1087.9957425162568</v>
      </c>
      <c r="D102" s="9">
        <v>1047.9330300753936</v>
      </c>
      <c r="E102" s="7">
        <v>47939</v>
      </c>
      <c r="F102" s="9">
        <v>657.82047570737416</v>
      </c>
      <c r="G102" s="9">
        <v>665.66453061531035</v>
      </c>
      <c r="H102" s="9">
        <v>647.14251936334585</v>
      </c>
      <c r="I102" s="7">
        <v>47939</v>
      </c>
      <c r="J102" s="9">
        <v>412.43376109574365</v>
      </c>
      <c r="K102" s="9">
        <v>422.33121190094636</v>
      </c>
      <c r="L102" s="9">
        <v>400.79051071204771</v>
      </c>
    </row>
    <row r="103" spans="1:12" x14ac:dyDescent="0.25">
      <c r="A103" s="7">
        <v>47969</v>
      </c>
      <c r="B103" s="9">
        <v>1024.745165300636</v>
      </c>
      <c r="C103" s="9">
        <v>1043.4371623350037</v>
      </c>
      <c r="D103" s="9">
        <v>1001.1564557833401</v>
      </c>
      <c r="E103" s="7">
        <v>47969</v>
      </c>
      <c r="F103" s="9">
        <v>629.81780915319155</v>
      </c>
      <c r="G103" s="9">
        <v>638.02875480044941</v>
      </c>
      <c r="H103" s="9">
        <v>618.63143147825224</v>
      </c>
      <c r="I103" s="7">
        <v>47969</v>
      </c>
      <c r="J103" s="9">
        <v>394.92735614744447</v>
      </c>
      <c r="K103" s="9">
        <v>405.40840753455427</v>
      </c>
      <c r="L103" s="9">
        <v>382.52502430508792</v>
      </c>
    </row>
    <row r="104" spans="1:12" x14ac:dyDescent="0.25">
      <c r="A104" s="7">
        <v>48000</v>
      </c>
      <c r="B104" s="9">
        <v>1076.5401920260929</v>
      </c>
      <c r="C104" s="9">
        <v>1096.5878605153009</v>
      </c>
      <c r="D104" s="9">
        <v>1051.2240632559747</v>
      </c>
      <c r="E104" s="7">
        <v>48000</v>
      </c>
      <c r="F104" s="9">
        <v>669.23756420632367</v>
      </c>
      <c r="G104" s="9">
        <v>678.00231229385633</v>
      </c>
      <c r="H104" s="9">
        <v>657.29608297879668</v>
      </c>
      <c r="I104" s="7">
        <v>48000</v>
      </c>
      <c r="J104" s="9">
        <v>407.3026278197691</v>
      </c>
      <c r="K104" s="9">
        <v>418.58554822144458</v>
      </c>
      <c r="L104" s="9">
        <v>393.92798027717788</v>
      </c>
    </row>
    <row r="105" spans="1:12" x14ac:dyDescent="0.25">
      <c r="A105" s="7">
        <v>48030</v>
      </c>
      <c r="B105" s="9">
        <v>1158.7075189414511</v>
      </c>
      <c r="C105" s="9">
        <v>1179.5019016830583</v>
      </c>
      <c r="D105" s="9">
        <v>1132.4847870649905</v>
      </c>
      <c r="E105" s="7">
        <v>48030</v>
      </c>
      <c r="F105" s="9">
        <v>718.78134137653251</v>
      </c>
      <c r="G105" s="9">
        <v>727.91216808350305</v>
      </c>
      <c r="H105" s="9">
        <v>706.34305755834976</v>
      </c>
      <c r="I105" s="7">
        <v>48030</v>
      </c>
      <c r="J105" s="9">
        <v>439.92617756491853</v>
      </c>
      <c r="K105" s="9">
        <v>451.5897335995553</v>
      </c>
      <c r="L105" s="9">
        <v>426.1417295066409</v>
      </c>
    </row>
    <row r="106" spans="1:12" x14ac:dyDescent="0.25">
      <c r="A106" s="7">
        <v>48061</v>
      </c>
      <c r="B106" s="9">
        <v>1156.4653583585573</v>
      </c>
      <c r="C106" s="9">
        <v>1175.2200853398199</v>
      </c>
      <c r="D106" s="9">
        <v>1132.8771713486137</v>
      </c>
      <c r="E106" s="7">
        <v>48061</v>
      </c>
      <c r="F106" s="9">
        <v>724.66139449169168</v>
      </c>
      <c r="G106" s="9">
        <v>732.87879067119263</v>
      </c>
      <c r="H106" s="9">
        <v>713.47702271340745</v>
      </c>
      <c r="I106" s="7">
        <v>48061</v>
      </c>
      <c r="J106" s="9">
        <v>431.80396386686573</v>
      </c>
      <c r="K106" s="9">
        <v>442.34129466862726</v>
      </c>
      <c r="L106" s="9">
        <v>419.40014863520628</v>
      </c>
    </row>
    <row r="107" spans="1:12" x14ac:dyDescent="0.25">
      <c r="A107" s="7">
        <v>48092</v>
      </c>
      <c r="B107" s="9">
        <v>1040.8055117982462</v>
      </c>
      <c r="C107" s="9">
        <v>1058.5205880529165</v>
      </c>
      <c r="D107" s="9">
        <v>1018.4856267604729</v>
      </c>
      <c r="E107" s="7">
        <v>48092</v>
      </c>
      <c r="F107" s="9">
        <v>650.29460293755199</v>
      </c>
      <c r="G107" s="9">
        <v>658.02901225579046</v>
      </c>
      <c r="H107" s="9">
        <v>639.76531363081563</v>
      </c>
      <c r="I107" s="7">
        <v>48092</v>
      </c>
      <c r="J107" s="9">
        <v>390.51090886069426</v>
      </c>
      <c r="K107" s="9">
        <v>400.49157579712596</v>
      </c>
      <c r="L107" s="9">
        <v>378.72031312965726</v>
      </c>
    </row>
    <row r="108" spans="1:12" x14ac:dyDescent="0.25">
      <c r="A108" s="7">
        <v>48122</v>
      </c>
      <c r="B108" s="9">
        <v>1083.4002918977681</v>
      </c>
      <c r="C108" s="9">
        <v>1104.4555987009535</v>
      </c>
      <c r="D108" s="9">
        <v>1056.7877199112359</v>
      </c>
      <c r="E108" s="7">
        <v>48122</v>
      </c>
      <c r="F108" s="9">
        <v>675.91462355752083</v>
      </c>
      <c r="G108" s="9">
        <v>685.08333749355472</v>
      </c>
      <c r="H108" s="9">
        <v>663.4257676272066</v>
      </c>
      <c r="I108" s="7">
        <v>48122</v>
      </c>
      <c r="J108" s="9">
        <v>407.48566834024712</v>
      </c>
      <c r="K108" s="9">
        <v>419.37226120739865</v>
      </c>
      <c r="L108" s="9">
        <v>393.36195228402914</v>
      </c>
    </row>
    <row r="109" spans="1:12" x14ac:dyDescent="0.25">
      <c r="A109" s="7">
        <v>48153</v>
      </c>
      <c r="B109" s="9">
        <v>1218.1026494119999</v>
      </c>
      <c r="C109" s="9">
        <v>1240.7311843731043</v>
      </c>
      <c r="D109" s="9">
        <v>1189.5607648163002</v>
      </c>
      <c r="E109" s="7">
        <v>48153</v>
      </c>
      <c r="F109" s="9">
        <v>757.47073714715975</v>
      </c>
      <c r="G109" s="9">
        <v>767.40405515407394</v>
      </c>
      <c r="H109" s="9">
        <v>743.94911076955475</v>
      </c>
      <c r="I109" s="7">
        <v>48153</v>
      </c>
      <c r="J109" s="9">
        <v>460.63191226484014</v>
      </c>
      <c r="K109" s="9">
        <v>473.32712921903038</v>
      </c>
      <c r="L109" s="9">
        <v>445.61165404674551</v>
      </c>
    </row>
    <row r="110" spans="1:12" x14ac:dyDescent="0.25">
      <c r="A110" s="7">
        <v>48183</v>
      </c>
      <c r="B110" s="9">
        <v>1318.16479405261</v>
      </c>
      <c r="C110" s="9">
        <v>1337.6975693676291</v>
      </c>
      <c r="D110" s="9">
        <v>1293.7082451565675</v>
      </c>
      <c r="E110" s="7">
        <v>48183</v>
      </c>
      <c r="F110" s="9">
        <v>819.83184993285795</v>
      </c>
      <c r="G110" s="9">
        <v>828.50800723181192</v>
      </c>
      <c r="H110" s="9">
        <v>808.04320444966629</v>
      </c>
      <c r="I110" s="7">
        <v>48183</v>
      </c>
      <c r="J110" s="9">
        <v>498.33294411975191</v>
      </c>
      <c r="K110" s="9">
        <v>509.18956213581703</v>
      </c>
      <c r="L110" s="9">
        <v>485.6650407069011</v>
      </c>
    </row>
    <row r="111" spans="1:12" x14ac:dyDescent="0.25">
      <c r="A111" s="7">
        <v>48214</v>
      </c>
      <c r="B111" s="9">
        <v>1302.7511519282484</v>
      </c>
      <c r="C111" s="9">
        <v>1322.1434620454529</v>
      </c>
      <c r="D111" s="9">
        <v>1278.7444081182039</v>
      </c>
      <c r="E111" s="7">
        <v>48214</v>
      </c>
      <c r="F111" s="9">
        <v>813.21586271443948</v>
      </c>
      <c r="G111" s="9">
        <v>821.84517828880348</v>
      </c>
      <c r="H111" s="9">
        <v>801.56326144809691</v>
      </c>
      <c r="I111" s="7">
        <v>48214</v>
      </c>
      <c r="J111" s="9">
        <v>489.53528921380905</v>
      </c>
      <c r="K111" s="9">
        <v>500.29828375664954</v>
      </c>
      <c r="L111" s="9">
        <v>477.18114667010684</v>
      </c>
    </row>
    <row r="112" spans="1:12" x14ac:dyDescent="0.25">
      <c r="A112" s="7">
        <v>48245</v>
      </c>
      <c r="B112" s="9">
        <v>1306.9094933465992</v>
      </c>
      <c r="C112" s="9">
        <v>1328.5366125838236</v>
      </c>
      <c r="D112" s="9">
        <v>1280.0145061994842</v>
      </c>
      <c r="E112" s="7">
        <v>48245</v>
      </c>
      <c r="F112" s="9">
        <v>824.46467685398454</v>
      </c>
      <c r="G112" s="9">
        <v>834.0045671737613</v>
      </c>
      <c r="H112" s="9">
        <v>811.56801079998297</v>
      </c>
      <c r="I112" s="7">
        <v>48245</v>
      </c>
      <c r="J112" s="9">
        <v>482.44481649261462</v>
      </c>
      <c r="K112" s="9">
        <v>494.53204541006221</v>
      </c>
      <c r="L112" s="9">
        <v>468.44649539950132</v>
      </c>
    </row>
    <row r="113" spans="1:12" x14ac:dyDescent="0.25">
      <c r="A113" s="7">
        <v>48274</v>
      </c>
      <c r="B113" s="9">
        <v>1146.9641570145391</v>
      </c>
      <c r="C113" s="9">
        <v>1167.5414912281174</v>
      </c>
      <c r="D113" s="9">
        <v>1121.2883589922558</v>
      </c>
      <c r="E113" s="7">
        <v>48274</v>
      </c>
      <c r="F113" s="9">
        <v>710.94364325395793</v>
      </c>
      <c r="G113" s="9">
        <v>720.01402753684806</v>
      </c>
      <c r="H113" s="9">
        <v>698.66437137581897</v>
      </c>
      <c r="I113" s="7">
        <v>48274</v>
      </c>
      <c r="J113" s="9">
        <v>436.02051376058125</v>
      </c>
      <c r="K113" s="9">
        <v>447.5274636912693</v>
      </c>
      <c r="L113" s="9">
        <v>422.62398761643681</v>
      </c>
    </row>
    <row r="114" spans="1:12" x14ac:dyDescent="0.25">
      <c r="A114" s="7">
        <v>48305</v>
      </c>
      <c r="B114" s="9">
        <v>1076.4895061712764</v>
      </c>
      <c r="C114" s="9">
        <v>1097.8502670400501</v>
      </c>
      <c r="D114" s="9">
        <v>1049.739750901542</v>
      </c>
      <c r="E114" s="7">
        <v>48305</v>
      </c>
      <c r="F114" s="9">
        <v>661.46743240484534</v>
      </c>
      <c r="G114" s="9">
        <v>670.87073996960078</v>
      </c>
      <c r="H114" s="9">
        <v>648.7194022341647</v>
      </c>
      <c r="I114" s="7">
        <v>48305</v>
      </c>
      <c r="J114" s="9">
        <v>415.02207376643094</v>
      </c>
      <c r="K114" s="9">
        <v>426.97952707044936</v>
      </c>
      <c r="L114" s="9">
        <v>401.02034866737728</v>
      </c>
    </row>
    <row r="115" spans="1:12" x14ac:dyDescent="0.25">
      <c r="A115" s="7">
        <v>48335</v>
      </c>
      <c r="B115" s="9">
        <v>1031.4211080820107</v>
      </c>
      <c r="C115" s="9">
        <v>1053.7181540372367</v>
      </c>
      <c r="D115" s="9">
        <v>1003.4171244320087</v>
      </c>
      <c r="E115" s="7">
        <v>48335</v>
      </c>
      <c r="F115" s="9">
        <v>633.65760805377306</v>
      </c>
      <c r="G115" s="9">
        <v>643.42541963434189</v>
      </c>
      <c r="H115" s="9">
        <v>620.40364745145075</v>
      </c>
      <c r="I115" s="7">
        <v>48335</v>
      </c>
      <c r="J115" s="9">
        <v>397.76350002823767</v>
      </c>
      <c r="K115" s="9">
        <v>410.29273440289484</v>
      </c>
      <c r="L115" s="9">
        <v>383.01347698055793</v>
      </c>
    </row>
    <row r="116" spans="1:12" x14ac:dyDescent="0.25">
      <c r="A116" s="7">
        <v>48366</v>
      </c>
      <c r="B116" s="9">
        <v>1084.2505234263269</v>
      </c>
      <c r="C116" s="9">
        <v>1108.0995873594757</v>
      </c>
      <c r="D116" s="9">
        <v>1054.2774301360078</v>
      </c>
      <c r="E116" s="7">
        <v>48366</v>
      </c>
      <c r="F116" s="9">
        <v>673.694850533269</v>
      </c>
      <c r="G116" s="9">
        <v>684.10917718852784</v>
      </c>
      <c r="H116" s="9">
        <v>659.56280856134424</v>
      </c>
      <c r="I116" s="7">
        <v>48366</v>
      </c>
      <c r="J116" s="9">
        <v>410.55567289305793</v>
      </c>
      <c r="K116" s="9">
        <v>423.99041017094794</v>
      </c>
      <c r="L116" s="9">
        <v>394.7146215746634</v>
      </c>
    </row>
    <row r="117" spans="1:12" x14ac:dyDescent="0.25">
      <c r="A117" s="7">
        <v>48396</v>
      </c>
      <c r="B117" s="9">
        <v>1167.0510373184006</v>
      </c>
      <c r="C117" s="9">
        <v>1191.864245083138</v>
      </c>
      <c r="D117" s="9">
        <v>1135.9101526414361</v>
      </c>
      <c r="E117" s="7">
        <v>48396</v>
      </c>
      <c r="F117" s="9">
        <v>723.57748109619479</v>
      </c>
      <c r="G117" s="9">
        <v>734.45098789954955</v>
      </c>
      <c r="H117" s="9">
        <v>708.82568012214722</v>
      </c>
      <c r="I117" s="7">
        <v>48396</v>
      </c>
      <c r="J117" s="9">
        <v>443.4735562222059</v>
      </c>
      <c r="K117" s="9">
        <v>457.41325718358854</v>
      </c>
      <c r="L117" s="9">
        <v>427.08447251928879</v>
      </c>
    </row>
    <row r="118" spans="1:12" x14ac:dyDescent="0.25">
      <c r="A118" s="7">
        <v>48427</v>
      </c>
      <c r="B118" s="9">
        <v>1164.6271739599956</v>
      </c>
      <c r="C118" s="9">
        <v>1187.1524065112906</v>
      </c>
      <c r="D118" s="9">
        <v>1136.4283557626641</v>
      </c>
      <c r="E118" s="7">
        <v>48427</v>
      </c>
      <c r="F118" s="9">
        <v>729.35463754179193</v>
      </c>
      <c r="G118" s="9">
        <v>739.22111347206419</v>
      </c>
      <c r="H118" s="9">
        <v>715.98222893391267</v>
      </c>
      <c r="I118" s="7">
        <v>48427</v>
      </c>
      <c r="J118" s="9">
        <v>435.27253641820357</v>
      </c>
      <c r="K118" s="9">
        <v>447.93129303922632</v>
      </c>
      <c r="L118" s="9">
        <v>420.44612682875135</v>
      </c>
    </row>
    <row r="119" spans="1:12" x14ac:dyDescent="0.25">
      <c r="A119" s="7">
        <v>48458</v>
      </c>
      <c r="B119" s="9">
        <v>1047.6554974206902</v>
      </c>
      <c r="C119" s="9">
        <v>1068.799384554108</v>
      </c>
      <c r="D119" s="9">
        <v>1021.1415188825079</v>
      </c>
      <c r="E119" s="7">
        <v>48458</v>
      </c>
      <c r="F119" s="9">
        <v>654.21870904837658</v>
      </c>
      <c r="G119" s="9">
        <v>663.45092528813541</v>
      </c>
      <c r="H119" s="9">
        <v>641.70221584479589</v>
      </c>
      <c r="I119" s="7">
        <v>48458</v>
      </c>
      <c r="J119" s="9">
        <v>393.43678837231352</v>
      </c>
      <c r="K119" s="9">
        <v>405.34845926597256</v>
      </c>
      <c r="L119" s="9">
        <v>379.43930303771202</v>
      </c>
    </row>
    <row r="120" spans="1:12" x14ac:dyDescent="0.25">
      <c r="A120" s="7">
        <v>48488</v>
      </c>
      <c r="B120" s="9">
        <v>1091.1882671237674</v>
      </c>
      <c r="C120" s="9">
        <v>1116.054610431943</v>
      </c>
      <c r="D120" s="9">
        <v>1059.9117374825109</v>
      </c>
      <c r="E120" s="7">
        <v>48488</v>
      </c>
      <c r="F120" s="9">
        <v>680.58748428975173</v>
      </c>
      <c r="G120" s="9">
        <v>691.4083131702148</v>
      </c>
      <c r="H120" s="9">
        <v>665.90693648240438</v>
      </c>
      <c r="I120" s="7">
        <v>48488</v>
      </c>
      <c r="J120" s="9">
        <v>410.60078283401572</v>
      </c>
      <c r="K120" s="9">
        <v>424.64629726172825</v>
      </c>
      <c r="L120" s="9">
        <v>394.00480100010657</v>
      </c>
    </row>
    <row r="121" spans="1:12" x14ac:dyDescent="0.25">
      <c r="A121" s="7">
        <v>48519</v>
      </c>
      <c r="B121" s="9">
        <v>1226.5499941211719</v>
      </c>
      <c r="C121" s="9">
        <v>1253.3821496254163</v>
      </c>
      <c r="D121" s="9">
        <v>1192.872764058684</v>
      </c>
      <c r="E121" s="7">
        <v>48519</v>
      </c>
      <c r="F121" s="9">
        <v>762.74734843603721</v>
      </c>
      <c r="G121" s="9">
        <v>774.48765145793175</v>
      </c>
      <c r="H121" s="9">
        <v>746.83015997930613</v>
      </c>
      <c r="I121" s="7">
        <v>48519</v>
      </c>
      <c r="J121" s="9">
        <v>463.80264568513473</v>
      </c>
      <c r="K121" s="9">
        <v>478.89449816748447</v>
      </c>
      <c r="L121" s="9">
        <v>446.04260407937795</v>
      </c>
    </row>
    <row r="122" spans="1:12" x14ac:dyDescent="0.25">
      <c r="A122" s="7">
        <v>48549</v>
      </c>
      <c r="B122" s="9">
        <v>1326.1218200833337</v>
      </c>
      <c r="C122" s="9">
        <v>1349.7343994702589</v>
      </c>
      <c r="D122" s="9">
        <v>1296.6938899599884</v>
      </c>
      <c r="E122" s="7">
        <v>48549</v>
      </c>
      <c r="F122" s="9">
        <v>824.97335728740143</v>
      </c>
      <c r="G122" s="9">
        <v>835.40659242326706</v>
      </c>
      <c r="H122" s="9">
        <v>810.85770532670676</v>
      </c>
      <c r="I122" s="7">
        <v>48549</v>
      </c>
      <c r="J122" s="9">
        <v>501.14846279593212</v>
      </c>
      <c r="K122" s="9">
        <v>514.32780704699189</v>
      </c>
      <c r="L122" s="9">
        <v>485.83618463328162</v>
      </c>
    </row>
    <row r="123" spans="1:12" x14ac:dyDescent="0.25">
      <c r="A123" s="7">
        <v>48580</v>
      </c>
      <c r="B123" s="9">
        <v>1310.287413580525</v>
      </c>
      <c r="C123" s="9">
        <v>1333.6095095991864</v>
      </c>
      <c r="D123" s="9">
        <v>1281.5347294305957</v>
      </c>
      <c r="E123" s="7">
        <v>48580</v>
      </c>
      <c r="F123" s="9">
        <v>817.97669293127569</v>
      </c>
      <c r="G123" s="9">
        <v>828.28508080739346</v>
      </c>
      <c r="H123" s="9">
        <v>804.11718210724973</v>
      </c>
      <c r="I123" s="7">
        <v>48580</v>
      </c>
      <c r="J123" s="9">
        <v>492.31072064924922</v>
      </c>
      <c r="K123" s="9">
        <v>505.32442879179291</v>
      </c>
      <c r="L123" s="9">
        <v>477.41754732334607</v>
      </c>
    </row>
    <row r="124" spans="1:12" x14ac:dyDescent="0.25">
      <c r="A124" s="7">
        <v>48611</v>
      </c>
      <c r="B124" s="9">
        <v>1304.9036444439594</v>
      </c>
      <c r="C124" s="9">
        <v>1330.3257215728397</v>
      </c>
      <c r="D124" s="9">
        <v>1273.4294476589184</v>
      </c>
      <c r="E124" s="7">
        <v>48611</v>
      </c>
      <c r="F124" s="9">
        <v>821.42220952108812</v>
      </c>
      <c r="G124" s="9">
        <v>832.58636919577521</v>
      </c>
      <c r="H124" s="9">
        <v>806.39460482669506</v>
      </c>
      <c r="I124" s="7">
        <v>48611</v>
      </c>
      <c r="J124" s="9">
        <v>483.48143492287119</v>
      </c>
      <c r="K124" s="9">
        <v>497.73935237706451</v>
      </c>
      <c r="L124" s="9">
        <v>467.03484283222343</v>
      </c>
    </row>
    <row r="125" spans="1:12" x14ac:dyDescent="0.25">
      <c r="A125" s="7">
        <v>48639</v>
      </c>
      <c r="B125" s="9">
        <v>1153.3035153610113</v>
      </c>
      <c r="C125" s="9">
        <v>1177.6143763882746</v>
      </c>
      <c r="D125" s="9">
        <v>1123.110754402373</v>
      </c>
      <c r="E125" s="7">
        <v>48639</v>
      </c>
      <c r="F125" s="9">
        <v>714.69223616706506</v>
      </c>
      <c r="G125" s="9">
        <v>725.3574053760816</v>
      </c>
      <c r="H125" s="9">
        <v>700.31483261130188</v>
      </c>
      <c r="I125" s="7">
        <v>48639</v>
      </c>
      <c r="J125" s="9">
        <v>438.61127919394619</v>
      </c>
      <c r="K125" s="9">
        <v>452.25697101219316</v>
      </c>
      <c r="L125" s="9">
        <v>422.79592179107101</v>
      </c>
    </row>
    <row r="126" spans="1:12" x14ac:dyDescent="0.25">
      <c r="A126" s="7">
        <v>48670</v>
      </c>
      <c r="B126" s="9">
        <v>1083.0185209913502</v>
      </c>
      <c r="C126" s="9">
        <v>1108.0424196146935</v>
      </c>
      <c r="D126" s="9">
        <v>1051.8343791064253</v>
      </c>
      <c r="E126" s="7">
        <v>48670</v>
      </c>
      <c r="F126" s="9">
        <v>665.24632757006759</v>
      </c>
      <c r="G126" s="9">
        <v>676.20698465701128</v>
      </c>
      <c r="H126" s="9">
        <v>650.44783057575137</v>
      </c>
      <c r="I126" s="7">
        <v>48670</v>
      </c>
      <c r="J126" s="9">
        <v>417.77219342128262</v>
      </c>
      <c r="K126" s="9">
        <v>431.83543495768214</v>
      </c>
      <c r="L126" s="9">
        <v>401.38654853067408</v>
      </c>
    </row>
    <row r="127" spans="1:12" x14ac:dyDescent="0.25">
      <c r="A127" s="7">
        <v>48700</v>
      </c>
      <c r="B127" s="9">
        <v>1038.3918304418153</v>
      </c>
      <c r="C127" s="9">
        <v>1064.3368458807536</v>
      </c>
      <c r="D127" s="9">
        <v>1005.9675415038915</v>
      </c>
      <c r="E127" s="7">
        <v>48700</v>
      </c>
      <c r="F127" s="9">
        <v>637.63132403840734</v>
      </c>
      <c r="G127" s="9">
        <v>648.95439315999465</v>
      </c>
      <c r="H127" s="9">
        <v>622.32870167850342</v>
      </c>
      <c r="I127" s="7">
        <v>48700</v>
      </c>
      <c r="J127" s="9">
        <v>400.76050640340782</v>
      </c>
      <c r="K127" s="9">
        <v>415.38245272075881</v>
      </c>
      <c r="L127" s="9">
        <v>383.63883982538812</v>
      </c>
    </row>
    <row r="128" spans="1:12" x14ac:dyDescent="0.25">
      <c r="A128" s="7">
        <v>48731</v>
      </c>
      <c r="B128" s="9">
        <v>1092.3074701519042</v>
      </c>
      <c r="C128" s="9">
        <v>1120.0037020271723</v>
      </c>
      <c r="D128" s="9">
        <v>1057.6715247806299</v>
      </c>
      <c r="E128" s="7">
        <v>48731</v>
      </c>
      <c r="F128" s="9">
        <v>678.32062331179191</v>
      </c>
      <c r="G128" s="9">
        <v>690.38335725339948</v>
      </c>
      <c r="H128" s="9">
        <v>662.01736415904463</v>
      </c>
      <c r="I128" s="7">
        <v>48731</v>
      </c>
      <c r="J128" s="9">
        <v>413.98684684011238</v>
      </c>
      <c r="K128" s="9">
        <v>429.62034477377273</v>
      </c>
      <c r="L128" s="9">
        <v>395.65416062158522</v>
      </c>
    </row>
    <row r="129" spans="1:12" x14ac:dyDescent="0.25">
      <c r="A129" s="7">
        <v>48761</v>
      </c>
      <c r="B129" s="9">
        <v>1175.7605365040185</v>
      </c>
      <c r="C129" s="9">
        <v>1204.6437946247079</v>
      </c>
      <c r="D129" s="9">
        <v>1139.6920866698586</v>
      </c>
      <c r="E129" s="7">
        <v>48761</v>
      </c>
      <c r="F129" s="9">
        <v>728.54729912391861</v>
      </c>
      <c r="G129" s="9">
        <v>741.16308368266618</v>
      </c>
      <c r="H129" s="9">
        <v>711.50150900640426</v>
      </c>
      <c r="I129" s="7">
        <v>48761</v>
      </c>
      <c r="J129" s="9">
        <v>447.21323738009983</v>
      </c>
      <c r="K129" s="9">
        <v>463.4807109420417</v>
      </c>
      <c r="L129" s="9">
        <v>428.19057766345429</v>
      </c>
    </row>
    <row r="130" spans="1:12" x14ac:dyDescent="0.25">
      <c r="A130" s="7">
        <v>48792</v>
      </c>
      <c r="B130" s="9">
        <v>1173.1267382927767</v>
      </c>
      <c r="C130" s="9">
        <v>1199.4744460876518</v>
      </c>
      <c r="D130" s="9">
        <v>1140.3041592189998</v>
      </c>
      <c r="E130" s="7">
        <v>48792</v>
      </c>
      <c r="F130" s="9">
        <v>734.20581551890223</v>
      </c>
      <c r="G130" s="9">
        <v>745.72247467450984</v>
      </c>
      <c r="H130" s="9">
        <v>718.66230872693041</v>
      </c>
      <c r="I130" s="7">
        <v>48792</v>
      </c>
      <c r="J130" s="9">
        <v>438.92092277387439</v>
      </c>
      <c r="K130" s="9">
        <v>453.75197141314203</v>
      </c>
      <c r="L130" s="9">
        <v>421.64185049206924</v>
      </c>
    </row>
    <row r="131" spans="1:12" x14ac:dyDescent="0.25">
      <c r="A131" s="7">
        <v>48823</v>
      </c>
      <c r="B131" s="9">
        <v>1054.7728123050726</v>
      </c>
      <c r="C131" s="9">
        <v>1079.3908677271988</v>
      </c>
      <c r="D131" s="9">
        <v>1024.0550249542116</v>
      </c>
      <c r="E131" s="7">
        <v>48823</v>
      </c>
      <c r="F131" s="9">
        <v>658.26141915353685</v>
      </c>
      <c r="G131" s="9">
        <v>668.99175057399543</v>
      </c>
      <c r="H131" s="9">
        <v>643.77390035832184</v>
      </c>
      <c r="I131" s="7">
        <v>48823</v>
      </c>
      <c r="J131" s="9">
        <v>396.5113931515358</v>
      </c>
      <c r="K131" s="9">
        <v>410.39911715320341</v>
      </c>
      <c r="L131" s="9">
        <v>380.28112459588965</v>
      </c>
    </row>
    <row r="132" spans="1:12" x14ac:dyDescent="0.25">
      <c r="A132" s="7">
        <v>48853</v>
      </c>
      <c r="B132" s="9">
        <v>1099.3164845337551</v>
      </c>
      <c r="C132" s="9">
        <v>1128.0389377745057</v>
      </c>
      <c r="D132" s="9">
        <v>1063.3714028825602</v>
      </c>
      <c r="E132" s="7">
        <v>48853</v>
      </c>
      <c r="F132" s="9">
        <v>685.42920962520361</v>
      </c>
      <c r="G132" s="9">
        <v>697.90030680904283</v>
      </c>
      <c r="H132" s="9">
        <v>668.57737993073374</v>
      </c>
      <c r="I132" s="7">
        <v>48853</v>
      </c>
      <c r="J132" s="9">
        <v>413.8872749085516</v>
      </c>
      <c r="K132" s="9">
        <v>430.13863096546294</v>
      </c>
      <c r="L132" s="9">
        <v>394.79402295182655</v>
      </c>
    </row>
    <row r="133" spans="1:12" x14ac:dyDescent="0.25">
      <c r="A133" s="7">
        <v>48884</v>
      </c>
      <c r="B133" s="9">
        <v>1235.3894653677794</v>
      </c>
      <c r="C133" s="9">
        <v>1266.4759689430048</v>
      </c>
      <c r="D133" s="9">
        <v>1196.570871804613</v>
      </c>
      <c r="E133" s="7">
        <v>48884</v>
      </c>
      <c r="F133" s="9">
        <v>768.22434030259876</v>
      </c>
      <c r="G133" s="9">
        <v>781.76901442378971</v>
      </c>
      <c r="H133" s="9">
        <v>749.93495934434645</v>
      </c>
      <c r="I133" s="7">
        <v>48884</v>
      </c>
      <c r="J133" s="9">
        <v>467.16512506518063</v>
      </c>
      <c r="K133" s="9">
        <v>484.70695451921506</v>
      </c>
      <c r="L133" s="9">
        <v>446.63591246026658</v>
      </c>
    </row>
    <row r="134" spans="1:12" x14ac:dyDescent="0.25">
      <c r="A134" s="7">
        <v>48914</v>
      </c>
      <c r="B134" s="9">
        <v>1334.5611633879621</v>
      </c>
      <c r="C134" s="9">
        <v>1362.3066092551003</v>
      </c>
      <c r="D134" s="9">
        <v>1300.1519677164697</v>
      </c>
      <c r="E134" s="7">
        <v>48914</v>
      </c>
      <c r="F134" s="9">
        <v>830.37612516794275</v>
      </c>
      <c r="G134" s="9">
        <v>842.56412829671342</v>
      </c>
      <c r="H134" s="9">
        <v>813.95671772243077</v>
      </c>
      <c r="I134" s="7">
        <v>48914</v>
      </c>
      <c r="J134" s="9">
        <v>504.18503822001924</v>
      </c>
      <c r="K134" s="9">
        <v>519.74248095838698</v>
      </c>
      <c r="L134" s="9">
        <v>486.19524999403893</v>
      </c>
    </row>
    <row r="135" spans="1:12" x14ac:dyDescent="0.25">
      <c r="A135" s="7">
        <v>48945</v>
      </c>
      <c r="B135" s="9">
        <v>1318.2294657648824</v>
      </c>
      <c r="C135" s="9">
        <v>1345.5310938940329</v>
      </c>
      <c r="D135" s="9">
        <v>1284.7227543213949</v>
      </c>
      <c r="E135" s="7">
        <v>48945</v>
      </c>
      <c r="F135" s="9">
        <v>822.97897156408021</v>
      </c>
      <c r="G135" s="9">
        <v>834.96360133362714</v>
      </c>
      <c r="H135" s="9">
        <v>806.93577522519331</v>
      </c>
      <c r="I135" s="7">
        <v>48945</v>
      </c>
      <c r="J135" s="9">
        <v>495.25049420080228</v>
      </c>
      <c r="K135" s="9">
        <v>510.56749256040587</v>
      </c>
      <c r="L135" s="9">
        <v>477.78697909620143</v>
      </c>
    </row>
    <row r="136" spans="1:12" x14ac:dyDescent="0.25">
      <c r="A136" s="7">
        <v>48976</v>
      </c>
      <c r="B136" s="9">
        <v>1312.8411738785933</v>
      </c>
      <c r="C136" s="9">
        <v>1342.3817669618288</v>
      </c>
      <c r="D136" s="9">
        <v>1276.4409845982937</v>
      </c>
      <c r="E136" s="7">
        <v>48976</v>
      </c>
      <c r="F136" s="9">
        <v>826.29774029263956</v>
      </c>
      <c r="G136" s="9">
        <v>839.20392196951343</v>
      </c>
      <c r="H136" s="9">
        <v>808.99992256119015</v>
      </c>
      <c r="I136" s="7">
        <v>48976</v>
      </c>
      <c r="J136" s="9">
        <v>486.54343358595372</v>
      </c>
      <c r="K136" s="9">
        <v>503.1778449923155</v>
      </c>
      <c r="L136" s="9">
        <v>467.44106203710351</v>
      </c>
    </row>
    <row r="137" spans="1:12" x14ac:dyDescent="0.25">
      <c r="A137" s="7">
        <v>49004</v>
      </c>
      <c r="B137" s="9">
        <v>1159.9316440997482</v>
      </c>
      <c r="C137" s="9">
        <v>1188.0196514829106</v>
      </c>
      <c r="D137" s="9">
        <v>1125.21839632722</v>
      </c>
      <c r="E137" s="7">
        <v>49004</v>
      </c>
      <c r="F137" s="9">
        <v>718.59734556854744</v>
      </c>
      <c r="G137" s="9">
        <v>730.85401659975139</v>
      </c>
      <c r="H137" s="9">
        <v>702.14407449058285</v>
      </c>
      <c r="I137" s="7">
        <v>49004</v>
      </c>
      <c r="J137" s="9">
        <v>441.33429853120077</v>
      </c>
      <c r="K137" s="9">
        <v>457.16563488315916</v>
      </c>
      <c r="L137" s="9">
        <v>423.07432183663718</v>
      </c>
    </row>
    <row r="138" spans="1:12" x14ac:dyDescent="0.25">
      <c r="A138" s="7">
        <v>49035</v>
      </c>
      <c r="B138" s="9">
        <v>1089.8105602493463</v>
      </c>
      <c r="C138" s="9">
        <v>1118.5401363781905</v>
      </c>
      <c r="D138" s="9">
        <v>1054.1887070005059</v>
      </c>
      <c r="E138" s="7">
        <v>49035</v>
      </c>
      <c r="F138" s="9">
        <v>669.16321137148861</v>
      </c>
      <c r="G138" s="9">
        <v>681.67837728587926</v>
      </c>
      <c r="H138" s="9">
        <v>652.33510642932981</v>
      </c>
      <c r="I138" s="7">
        <v>49035</v>
      </c>
      <c r="J138" s="9">
        <v>420.64734887785761</v>
      </c>
      <c r="K138" s="9">
        <v>436.86175909231127</v>
      </c>
      <c r="L138" s="9">
        <v>401.85360057117612</v>
      </c>
    </row>
    <row r="139" spans="1:12" x14ac:dyDescent="0.25">
      <c r="A139" s="7">
        <v>49065</v>
      </c>
      <c r="B139" s="9">
        <v>1045.6321010788588</v>
      </c>
      <c r="C139" s="9">
        <v>1075.2666850187029</v>
      </c>
      <c r="D139" s="9">
        <v>1008.7850370796688</v>
      </c>
      <c r="E139" s="7">
        <v>49065</v>
      </c>
      <c r="F139" s="9">
        <v>641.74737406266343</v>
      </c>
      <c r="G139" s="9">
        <v>654.62317134312616</v>
      </c>
      <c r="H139" s="9">
        <v>624.41625789335944</v>
      </c>
      <c r="I139" s="7">
        <v>49065</v>
      </c>
      <c r="J139" s="9">
        <v>403.88472701619526</v>
      </c>
      <c r="K139" s="9">
        <v>420.64351367557663</v>
      </c>
      <c r="L139" s="9">
        <v>384.36877918630933</v>
      </c>
    </row>
    <row r="140" spans="1:12" x14ac:dyDescent="0.25">
      <c r="A140" s="7">
        <v>49096</v>
      </c>
      <c r="B140" s="9">
        <v>1100.689724321574</v>
      </c>
      <c r="C140" s="9">
        <v>1132.2775181360305</v>
      </c>
      <c r="D140" s="9">
        <v>1061.3877502545702</v>
      </c>
      <c r="E140" s="7">
        <v>49096</v>
      </c>
      <c r="F140" s="9">
        <v>683.12721101893032</v>
      </c>
      <c r="G140" s="9">
        <v>696.83621142454808</v>
      </c>
      <c r="H140" s="9">
        <v>664.67339893675342</v>
      </c>
      <c r="I140" s="7">
        <v>49096</v>
      </c>
      <c r="J140" s="9">
        <v>417.56251330264371</v>
      </c>
      <c r="K140" s="9">
        <v>435.44130671148235</v>
      </c>
      <c r="L140" s="9">
        <v>396.71435131781686</v>
      </c>
    </row>
    <row r="141" spans="1:12" x14ac:dyDescent="0.25">
      <c r="A141" s="7">
        <v>49126</v>
      </c>
      <c r="B141" s="9">
        <v>1184.8111272935175</v>
      </c>
      <c r="C141" s="9">
        <v>1217.8142178098046</v>
      </c>
      <c r="D141" s="9">
        <v>1143.8085303978073</v>
      </c>
      <c r="E141" s="7">
        <v>49126</v>
      </c>
      <c r="F141" s="9">
        <v>733.70329081841351</v>
      </c>
      <c r="G141" s="9">
        <v>748.05990810571575</v>
      </c>
      <c r="H141" s="9">
        <v>714.38447019480202</v>
      </c>
      <c r="I141" s="7">
        <v>49126</v>
      </c>
      <c r="J141" s="9">
        <v>451.10783647510391</v>
      </c>
      <c r="K141" s="9">
        <v>469.75430970408877</v>
      </c>
      <c r="L141" s="9">
        <v>429.42406020300541</v>
      </c>
    </row>
    <row r="142" spans="1:12" x14ac:dyDescent="0.25">
      <c r="A142" s="7">
        <v>49157</v>
      </c>
      <c r="B142" s="9">
        <v>1181.9383016850788</v>
      </c>
      <c r="C142" s="9">
        <v>1212.1591464946389</v>
      </c>
      <c r="D142" s="9">
        <v>1144.4814195241036</v>
      </c>
      <c r="E142" s="7">
        <v>49157</v>
      </c>
      <c r="F142" s="9">
        <v>739.22633252712649</v>
      </c>
      <c r="G142" s="9">
        <v>752.39326366350258</v>
      </c>
      <c r="H142" s="9">
        <v>721.53007235826294</v>
      </c>
      <c r="I142" s="7">
        <v>49157</v>
      </c>
      <c r="J142" s="9">
        <v>442.7119691579523</v>
      </c>
      <c r="K142" s="9">
        <v>459.76588283113625</v>
      </c>
      <c r="L142" s="9">
        <v>422.95134716584056</v>
      </c>
    </row>
    <row r="143" spans="1:12" x14ac:dyDescent="0.25">
      <c r="A143" s="7">
        <v>49188</v>
      </c>
      <c r="B143" s="9">
        <v>1062.1315215908469</v>
      </c>
      <c r="C143" s="9">
        <v>1090.267863210112</v>
      </c>
      <c r="D143" s="9">
        <v>1027.2026378240985</v>
      </c>
      <c r="E143" s="7">
        <v>49188</v>
      </c>
      <c r="F143" s="9">
        <v>662.43064387781578</v>
      </c>
      <c r="G143" s="9">
        <v>674.65848022619025</v>
      </c>
      <c r="H143" s="9">
        <v>645.98954390023232</v>
      </c>
      <c r="I143" s="7">
        <v>49188</v>
      </c>
      <c r="J143" s="9">
        <v>399.70087771303105</v>
      </c>
      <c r="K143" s="9">
        <v>415.60938298392159</v>
      </c>
      <c r="L143" s="9">
        <v>381.21309392386615</v>
      </c>
    </row>
    <row r="144" spans="1:12" x14ac:dyDescent="0.25">
      <c r="A144" s="7">
        <v>49218</v>
      </c>
      <c r="B144" s="9">
        <v>1107.7595612884754</v>
      </c>
      <c r="C144" s="9">
        <v>1140.3817172595127</v>
      </c>
      <c r="D144" s="9">
        <v>1067.1441573225025</v>
      </c>
      <c r="E144" s="7">
        <v>49218</v>
      </c>
      <c r="F144" s="9">
        <v>690.44873870619995</v>
      </c>
      <c r="G144" s="9">
        <v>704.56728343670875</v>
      </c>
      <c r="H144" s="9">
        <v>671.44735025125328</v>
      </c>
      <c r="I144" s="7">
        <v>49218</v>
      </c>
      <c r="J144" s="9">
        <v>417.31082258227548</v>
      </c>
      <c r="K144" s="9">
        <v>435.81443382280395</v>
      </c>
      <c r="L144" s="9">
        <v>395.69680707124922</v>
      </c>
    </row>
    <row r="145" spans="1:12" x14ac:dyDescent="0.25">
      <c r="A145" s="7">
        <v>49249</v>
      </c>
      <c r="B145" s="9">
        <v>1244.5869887792048</v>
      </c>
      <c r="C145" s="9">
        <v>1279.9768904070356</v>
      </c>
      <c r="D145" s="9">
        <v>1200.6240901662086</v>
      </c>
      <c r="E145" s="7">
        <v>49249</v>
      </c>
      <c r="F145" s="9">
        <v>773.90912332968662</v>
      </c>
      <c r="G145" s="9">
        <v>789.25448532981272</v>
      </c>
      <c r="H145" s="9">
        <v>753.27234012289466</v>
      </c>
      <c r="I145" s="7">
        <v>49249</v>
      </c>
      <c r="J145" s="9">
        <v>470.67786544951821</v>
      </c>
      <c r="K145" s="9">
        <v>490.72240507722279</v>
      </c>
      <c r="L145" s="9">
        <v>447.35175004331381</v>
      </c>
    </row>
    <row r="146" spans="1:12" x14ac:dyDescent="0.25">
      <c r="A146" s="7">
        <v>49279</v>
      </c>
      <c r="B146" s="9">
        <v>1343.4468548625564</v>
      </c>
      <c r="C146" s="9">
        <v>1375.3765122268187</v>
      </c>
      <c r="D146" s="9">
        <v>1304.0493883368695</v>
      </c>
      <c r="E146" s="7">
        <v>49279</v>
      </c>
      <c r="F146" s="9">
        <v>836.04953583115707</v>
      </c>
      <c r="G146" s="9">
        <v>849.98890927574575</v>
      </c>
      <c r="H146" s="9">
        <v>817.35102711321667</v>
      </c>
      <c r="I146" s="7">
        <v>49279</v>
      </c>
      <c r="J146" s="9">
        <v>507.39731903139921</v>
      </c>
      <c r="K146" s="9">
        <v>525.38760295107295</v>
      </c>
      <c r="L146" s="9">
        <v>486.69836122365268</v>
      </c>
    </row>
    <row r="147" spans="1:12" x14ac:dyDescent="0.25">
      <c r="A147" s="7">
        <v>49310</v>
      </c>
      <c r="B147" s="9">
        <v>1326.628197842788</v>
      </c>
      <c r="C147" s="9">
        <v>1357.9589058775362</v>
      </c>
      <c r="D147" s="9">
        <v>1288.3600265442146</v>
      </c>
      <c r="E147" s="7">
        <v>49310</v>
      </c>
      <c r="F147" s="9">
        <v>828.27029905519316</v>
      </c>
      <c r="G147" s="9">
        <v>841.92795717064723</v>
      </c>
      <c r="H147" s="9">
        <v>810.06690324251952</v>
      </c>
      <c r="I147" s="7">
        <v>49310</v>
      </c>
      <c r="J147" s="9">
        <v>498.35789878759488</v>
      </c>
      <c r="K147" s="9">
        <v>516.03094870688892</v>
      </c>
      <c r="L147" s="9">
        <v>478.29312330169523</v>
      </c>
    </row>
    <row r="148" spans="1:12" x14ac:dyDescent="0.25">
      <c r="A148" s="7">
        <v>49341</v>
      </c>
      <c r="B148" s="9">
        <v>1321.1874660657293</v>
      </c>
      <c r="C148" s="9">
        <v>1354.8955842291023</v>
      </c>
      <c r="D148" s="9">
        <v>1279.8564326944006</v>
      </c>
      <c r="E148" s="7">
        <v>49341</v>
      </c>
      <c r="F148" s="9">
        <v>831.424138485355</v>
      </c>
      <c r="G148" s="9">
        <v>846.06864369255993</v>
      </c>
      <c r="H148" s="9">
        <v>811.88077099132317</v>
      </c>
      <c r="I148" s="7">
        <v>49341</v>
      </c>
      <c r="J148" s="9">
        <v>489.76332758037421</v>
      </c>
      <c r="K148" s="9">
        <v>508.82694053654234</v>
      </c>
      <c r="L148" s="9">
        <v>467.97566170307738</v>
      </c>
    </row>
    <row r="149" spans="1:12" x14ac:dyDescent="0.25">
      <c r="A149" s="7">
        <v>49369</v>
      </c>
      <c r="B149" s="9">
        <v>1166.8854678001771</v>
      </c>
      <c r="C149" s="9">
        <v>1198.7941342408269</v>
      </c>
      <c r="D149" s="9">
        <v>1127.6488663509326</v>
      </c>
      <c r="E149" s="7">
        <v>49369</v>
      </c>
      <c r="F149" s="9">
        <v>722.69381112678923</v>
      </c>
      <c r="G149" s="9">
        <v>736.53832075716196</v>
      </c>
      <c r="H149" s="9">
        <v>704.18724218563273</v>
      </c>
      <c r="I149" s="7">
        <v>49369</v>
      </c>
      <c r="J149" s="9">
        <v>444.19165667338791</v>
      </c>
      <c r="K149" s="9">
        <v>462.25581348366501</v>
      </c>
      <c r="L149" s="9">
        <v>423.4616241652999</v>
      </c>
    </row>
    <row r="150" spans="1:12" x14ac:dyDescent="0.25">
      <c r="A150" s="7">
        <v>49400</v>
      </c>
      <c r="B150" s="9">
        <v>1096.8982224478546</v>
      </c>
      <c r="C150" s="9">
        <v>1129.3760078389164</v>
      </c>
      <c r="D150" s="9">
        <v>1056.8359563603476</v>
      </c>
      <c r="E150" s="7">
        <v>49400</v>
      </c>
      <c r="F150" s="9">
        <v>673.24837651900725</v>
      </c>
      <c r="G150" s="9">
        <v>687.31484482739484</v>
      </c>
      <c r="H150" s="9">
        <v>654.41185024739411</v>
      </c>
      <c r="I150" s="7">
        <v>49400</v>
      </c>
      <c r="J150" s="9">
        <v>423.64984592884741</v>
      </c>
      <c r="K150" s="9">
        <v>442.06116301152156</v>
      </c>
      <c r="L150" s="9">
        <v>402.42410611295361</v>
      </c>
    </row>
    <row r="151" spans="1:12" x14ac:dyDescent="0.25">
      <c r="A151" s="7">
        <v>49430</v>
      </c>
      <c r="B151" s="9">
        <v>1053.1738809521041</v>
      </c>
      <c r="C151" s="9">
        <v>1086.5397097341208</v>
      </c>
      <c r="D151" s="9">
        <v>1011.9021665300378</v>
      </c>
      <c r="E151" s="7">
        <v>49430</v>
      </c>
      <c r="F151" s="9">
        <v>646.03437210878963</v>
      </c>
      <c r="G151" s="9">
        <v>660.46000832403342</v>
      </c>
      <c r="H151" s="9">
        <v>626.69527364584678</v>
      </c>
      <c r="I151" s="7">
        <v>49430</v>
      </c>
      <c r="J151" s="9">
        <v>407.13950884331445</v>
      </c>
      <c r="K151" s="9">
        <v>426.07970141008735</v>
      </c>
      <c r="L151" s="9">
        <v>385.20689288419101</v>
      </c>
    </row>
    <row r="152" spans="1:12" x14ac:dyDescent="0.25">
      <c r="A152" s="7">
        <v>49461</v>
      </c>
      <c r="B152" s="9">
        <v>1109.4346722924431</v>
      </c>
      <c r="C152" s="9">
        <v>1144.9585537480984</v>
      </c>
      <c r="D152" s="9">
        <v>1065.4640819284832</v>
      </c>
      <c r="E152" s="7">
        <v>49461</v>
      </c>
      <c r="F152" s="9">
        <v>688.14712746617431</v>
      </c>
      <c r="G152" s="9">
        <v>703.4998817613523</v>
      </c>
      <c r="H152" s="9">
        <v>667.56378514989024</v>
      </c>
      <c r="I152" s="7">
        <v>49461</v>
      </c>
      <c r="J152" s="9">
        <v>421.28754482626874</v>
      </c>
      <c r="K152" s="9">
        <v>441.45867198674625</v>
      </c>
      <c r="L152" s="9">
        <v>397.90029677859309</v>
      </c>
    </row>
    <row r="153" spans="1:12" x14ac:dyDescent="0.25">
      <c r="A153" s="7">
        <v>49491</v>
      </c>
      <c r="B153" s="9">
        <v>1194.2413774365095</v>
      </c>
      <c r="C153" s="9">
        <v>1231.4142034680547</v>
      </c>
      <c r="D153" s="9">
        <v>1148.2986753273635</v>
      </c>
      <c r="E153" s="7">
        <v>49491</v>
      </c>
      <c r="F153" s="9">
        <v>739.07907656651332</v>
      </c>
      <c r="G153" s="9">
        <v>755.17467666018069</v>
      </c>
      <c r="H153" s="9">
        <v>717.50858452039199</v>
      </c>
      <c r="I153" s="7">
        <v>49491</v>
      </c>
      <c r="J153" s="9">
        <v>455.1623008699961</v>
      </c>
      <c r="K153" s="9">
        <v>476.23952680787397</v>
      </c>
      <c r="L153" s="9">
        <v>430.79009080697153</v>
      </c>
    </row>
    <row r="154" spans="1:12" x14ac:dyDescent="0.25">
      <c r="A154" s="7">
        <v>49522</v>
      </c>
      <c r="B154" s="9">
        <v>1191.0981409903293</v>
      </c>
      <c r="C154" s="9">
        <v>1225.2429129614134</v>
      </c>
      <c r="D154" s="9">
        <v>1148.9969565300489</v>
      </c>
      <c r="E154" s="7">
        <v>49522</v>
      </c>
      <c r="F154" s="9">
        <v>744.4483970734957</v>
      </c>
      <c r="G154" s="9">
        <v>759.2652938590702</v>
      </c>
      <c r="H154" s="9">
        <v>724.61812622041487</v>
      </c>
      <c r="I154" s="7">
        <v>49522</v>
      </c>
      <c r="J154" s="9">
        <v>446.64974391683359</v>
      </c>
      <c r="K154" s="9">
        <v>465.97761910234306</v>
      </c>
      <c r="L154" s="9">
        <v>424.37883030963394</v>
      </c>
    </row>
    <row r="155" spans="1:12" x14ac:dyDescent="0.25">
      <c r="A155" s="7">
        <v>49553</v>
      </c>
      <c r="B155" s="9">
        <v>1069.761403387085</v>
      </c>
      <c r="C155" s="9">
        <v>1101.4602657274099</v>
      </c>
      <c r="D155" s="9">
        <v>1030.6146448713969</v>
      </c>
      <c r="E155" s="7">
        <v>49553</v>
      </c>
      <c r="F155" s="9">
        <v>666.75368691265874</v>
      </c>
      <c r="G155" s="9">
        <v>680.47806138577596</v>
      </c>
      <c r="H155" s="9">
        <v>648.37680584813131</v>
      </c>
      <c r="I155" s="7">
        <v>49553</v>
      </c>
      <c r="J155" s="9">
        <v>403.00771647442639</v>
      </c>
      <c r="K155" s="9">
        <v>420.98220434163409</v>
      </c>
      <c r="L155" s="9">
        <v>382.23783902326562</v>
      </c>
    </row>
    <row r="156" spans="1:12" x14ac:dyDescent="0.25">
      <c r="A156" s="7">
        <v>49583</v>
      </c>
      <c r="B156" s="9">
        <v>1116.5573485521788</v>
      </c>
      <c r="C156" s="9">
        <v>1153.1229221912185</v>
      </c>
      <c r="D156" s="9">
        <v>1071.2704356166969</v>
      </c>
      <c r="E156" s="7">
        <v>49583</v>
      </c>
      <c r="F156" s="9">
        <v>695.6818299305063</v>
      </c>
      <c r="G156" s="9">
        <v>711.44464498026377</v>
      </c>
      <c r="H156" s="9">
        <v>674.55292916257361</v>
      </c>
      <c r="I156" s="7">
        <v>49583</v>
      </c>
      <c r="J156" s="9">
        <v>420.8755186216726</v>
      </c>
      <c r="K156" s="9">
        <v>441.67827721095478</v>
      </c>
      <c r="L156" s="9">
        <v>396.71750645412317</v>
      </c>
    </row>
    <row r="157" spans="1:12" x14ac:dyDescent="0.25">
      <c r="A157" s="7">
        <v>49614</v>
      </c>
      <c r="B157" s="9">
        <v>1254.189750518841</v>
      </c>
      <c r="C157" s="9">
        <v>1293.932147158919</v>
      </c>
      <c r="D157" s="9">
        <v>1205.0802656931203</v>
      </c>
      <c r="E157" s="7">
        <v>49614</v>
      </c>
      <c r="F157" s="9">
        <v>779.84545610070097</v>
      </c>
      <c r="G157" s="9">
        <v>796.98744655966357</v>
      </c>
      <c r="H157" s="9">
        <v>756.88637049822478</v>
      </c>
      <c r="I157" s="7">
        <v>49614</v>
      </c>
      <c r="J157" s="9">
        <v>474.34429441814001</v>
      </c>
      <c r="K157" s="9">
        <v>496.94470059925544</v>
      </c>
      <c r="L157" s="9">
        <v>448.1938951948955</v>
      </c>
    </row>
    <row r="158" spans="1:12" x14ac:dyDescent="0.25">
      <c r="A158" s="7">
        <v>49644</v>
      </c>
      <c r="B158" s="9">
        <v>1352.8346566907335</v>
      </c>
      <c r="C158" s="9">
        <v>1388.9996795492252</v>
      </c>
      <c r="D158" s="9">
        <v>1308.4426188305511</v>
      </c>
      <c r="E158" s="7">
        <v>49644</v>
      </c>
      <c r="F158" s="9">
        <v>842.04520864133406</v>
      </c>
      <c r="G158" s="9">
        <v>857.73217731441275</v>
      </c>
      <c r="H158" s="9">
        <v>821.09250474227576</v>
      </c>
      <c r="I158" s="7">
        <v>49644</v>
      </c>
      <c r="J158" s="9">
        <v>510.78944804939954</v>
      </c>
      <c r="K158" s="9">
        <v>531.26750223481235</v>
      </c>
      <c r="L158" s="9">
        <v>487.35011408827518</v>
      </c>
    </row>
    <row r="159" spans="1:12" x14ac:dyDescent="0.25">
      <c r="A159" s="7">
        <v>49675</v>
      </c>
      <c r="B159" s="9">
        <v>1335.5377154162561</v>
      </c>
      <c r="C159" s="9">
        <v>1370.9460432858614</v>
      </c>
      <c r="D159" s="9">
        <v>1292.5024421180678</v>
      </c>
      <c r="E159" s="7">
        <v>49675</v>
      </c>
      <c r="F159" s="9">
        <v>833.88731371914082</v>
      </c>
      <c r="G159" s="9">
        <v>849.21407287768386</v>
      </c>
      <c r="H159" s="9">
        <v>813.5479930237417</v>
      </c>
      <c r="I159" s="7">
        <v>49675</v>
      </c>
      <c r="J159" s="9">
        <v>501.65040169711517</v>
      </c>
      <c r="K159" s="9">
        <v>521.73197040817763</v>
      </c>
      <c r="L159" s="9">
        <v>478.95444909432604</v>
      </c>
    </row>
    <row r="160" spans="1:12" x14ac:dyDescent="0.25">
      <c r="A160" s="7">
        <v>49706</v>
      </c>
      <c r="B160" s="9">
        <v>1340.0290309886188</v>
      </c>
      <c r="C160" s="9">
        <v>1378.4401625473727</v>
      </c>
      <c r="D160" s="9">
        <v>1293.1694648537289</v>
      </c>
      <c r="E160" s="7">
        <v>49706</v>
      </c>
      <c r="F160" s="9">
        <v>844.78777674414152</v>
      </c>
      <c r="G160" s="9">
        <v>861.37665961056587</v>
      </c>
      <c r="H160" s="9">
        <v>822.7446518392286</v>
      </c>
      <c r="I160" s="7">
        <v>49706</v>
      </c>
      <c r="J160" s="9">
        <v>495.24125424447732</v>
      </c>
      <c r="K160" s="9">
        <v>517.0635029368068</v>
      </c>
      <c r="L160" s="9">
        <v>470.42481301450027</v>
      </c>
    </row>
    <row r="161" spans="1:12" x14ac:dyDescent="0.25">
      <c r="A161" s="7">
        <v>49735</v>
      </c>
      <c r="B161" s="9">
        <v>1174.2073470357413</v>
      </c>
      <c r="C161" s="9">
        <v>1209.9794358547056</v>
      </c>
      <c r="D161" s="9">
        <v>1130.4460659981519</v>
      </c>
      <c r="E161" s="7">
        <v>49735</v>
      </c>
      <c r="F161" s="9">
        <v>727.00966682528372</v>
      </c>
      <c r="G161" s="9">
        <v>742.43769081489131</v>
      </c>
      <c r="H161" s="9">
        <v>706.47311882774386</v>
      </c>
      <c r="I161" s="7">
        <v>49735</v>
      </c>
      <c r="J161" s="9">
        <v>447.19768021045758</v>
      </c>
      <c r="K161" s="9">
        <v>467.54174503981432</v>
      </c>
      <c r="L161" s="9">
        <v>423.97294717040813</v>
      </c>
    </row>
    <row r="162" spans="1:12" x14ac:dyDescent="0.25">
      <c r="A162" s="7">
        <v>49766</v>
      </c>
      <c r="B162" s="9">
        <v>1104.323330298663</v>
      </c>
      <c r="C162" s="9">
        <v>1140.5912828670821</v>
      </c>
      <c r="D162" s="9">
        <v>1059.8193375634601</v>
      </c>
      <c r="E162" s="7">
        <v>49766</v>
      </c>
      <c r="F162" s="9">
        <v>677.52977673987243</v>
      </c>
      <c r="G162" s="9">
        <v>693.14372328405341</v>
      </c>
      <c r="H162" s="9">
        <v>656.70673836746403</v>
      </c>
      <c r="I162" s="7">
        <v>49766</v>
      </c>
      <c r="J162" s="9">
        <v>426.79355355879056</v>
      </c>
      <c r="K162" s="9">
        <v>447.44755958302858</v>
      </c>
      <c r="L162" s="9">
        <v>403.11259919599593</v>
      </c>
    </row>
    <row r="163" spans="1:12" x14ac:dyDescent="0.25">
      <c r="A163" s="7">
        <v>49796</v>
      </c>
      <c r="B163" s="9">
        <v>1061.061217313985</v>
      </c>
      <c r="C163" s="9">
        <v>1098.1995396082725</v>
      </c>
      <c r="D163" s="9">
        <v>1015.3642416072172</v>
      </c>
      <c r="E163" s="7">
        <v>49796</v>
      </c>
      <c r="F163" s="9">
        <v>650.52192826817964</v>
      </c>
      <c r="G163" s="9">
        <v>666.49391718399579</v>
      </c>
      <c r="H163" s="9">
        <v>629.19607196345612</v>
      </c>
      <c r="I163" s="7">
        <v>49796</v>
      </c>
      <c r="J163" s="9">
        <v>410.53928904580533</v>
      </c>
      <c r="K163" s="9">
        <v>431.70562242427684</v>
      </c>
      <c r="L163" s="9">
        <v>386.16816964376108</v>
      </c>
    </row>
    <row r="164" spans="1:12" x14ac:dyDescent="0.25">
      <c r="A164" s="7">
        <v>49827</v>
      </c>
      <c r="B164" s="9">
        <v>1118.5943831167665</v>
      </c>
      <c r="C164" s="9">
        <v>1158.0984897733001</v>
      </c>
      <c r="D164" s="9">
        <v>1069.9538651541363</v>
      </c>
      <c r="E164" s="7">
        <v>49827</v>
      </c>
      <c r="F164" s="9">
        <v>693.41588246982974</v>
      </c>
      <c r="G164" s="9">
        <v>710.40925507602719</v>
      </c>
      <c r="H164" s="9">
        <v>670.72478216675938</v>
      </c>
      <c r="I164" s="7">
        <v>49827</v>
      </c>
      <c r="J164" s="9">
        <v>425.17850064693675</v>
      </c>
      <c r="K164" s="9">
        <v>447.68923469727287</v>
      </c>
      <c r="L164" s="9">
        <v>399.22908298737696</v>
      </c>
    </row>
    <row r="165" spans="1:12" x14ac:dyDescent="0.25">
      <c r="A165" s="7">
        <v>49857</v>
      </c>
      <c r="B165" s="9">
        <v>1204.1064962158155</v>
      </c>
      <c r="C165" s="9">
        <v>1245.4984874125876</v>
      </c>
      <c r="D165" s="9">
        <v>1153.219147716793</v>
      </c>
      <c r="E165" s="7">
        <v>49857</v>
      </c>
      <c r="F165" s="9">
        <v>744.71210712141703</v>
      </c>
      <c r="G165" s="9">
        <v>762.54415969265767</v>
      </c>
      <c r="H165" s="9">
        <v>720.91213259284746</v>
      </c>
      <c r="I165" s="7">
        <v>49857</v>
      </c>
      <c r="J165" s="9">
        <v>459.39438909439838</v>
      </c>
      <c r="K165" s="9">
        <v>482.95432771992978</v>
      </c>
      <c r="L165" s="9">
        <v>432.30701512394558</v>
      </c>
    </row>
    <row r="166" spans="1:12" x14ac:dyDescent="0.25">
      <c r="A166" s="7">
        <v>49888</v>
      </c>
      <c r="B166" s="9">
        <v>1200.6587438635752</v>
      </c>
      <c r="C166" s="9">
        <v>1238.777738695791</v>
      </c>
      <c r="D166" s="9">
        <v>1153.9046442079075</v>
      </c>
      <c r="E166" s="7">
        <v>49888</v>
      </c>
      <c r="F166" s="9">
        <v>749.90803576957023</v>
      </c>
      <c r="G166" s="9">
        <v>766.37391346133074</v>
      </c>
      <c r="H166" s="9">
        <v>727.96333873791662</v>
      </c>
      <c r="I166" s="7">
        <v>49888</v>
      </c>
      <c r="J166" s="9">
        <v>450.75070809400489</v>
      </c>
      <c r="K166" s="9">
        <v>472.40382523446021</v>
      </c>
      <c r="L166" s="9">
        <v>425.94130546999077</v>
      </c>
    </row>
    <row r="167" spans="1:12" x14ac:dyDescent="0.25">
      <c r="A167" s="7">
        <v>49919</v>
      </c>
      <c r="B167" s="9">
        <v>1077.7049437766611</v>
      </c>
      <c r="C167" s="9">
        <v>1113.0101483481785</v>
      </c>
      <c r="D167" s="9">
        <v>1034.334754062776</v>
      </c>
      <c r="E167" s="7">
        <v>49919</v>
      </c>
      <c r="F167" s="9">
        <v>671.25975810434011</v>
      </c>
      <c r="G167" s="9">
        <v>686.47909721657015</v>
      </c>
      <c r="H167" s="9">
        <v>650.96564321334199</v>
      </c>
      <c r="I167" s="7">
        <v>49919</v>
      </c>
      <c r="J167" s="9">
        <v>406.44518567232103</v>
      </c>
      <c r="K167" s="9">
        <v>426.53105113160848</v>
      </c>
      <c r="L167" s="9">
        <v>383.36911084943392</v>
      </c>
    </row>
    <row r="168" spans="1:12" x14ac:dyDescent="0.25">
      <c r="A168" s="7">
        <v>49949</v>
      </c>
      <c r="B168" s="9">
        <v>1125.7581088995205</v>
      </c>
      <c r="C168" s="9">
        <v>1166.3104314687996</v>
      </c>
      <c r="D168" s="9">
        <v>1075.7997527353004</v>
      </c>
      <c r="E168" s="7">
        <v>49949</v>
      </c>
      <c r="F168" s="9">
        <v>701.16109531943005</v>
      </c>
      <c r="G168" s="9">
        <v>718.5643898604975</v>
      </c>
      <c r="H168" s="9">
        <v>677.92745248659685</v>
      </c>
      <c r="I168" s="7">
        <v>49949</v>
      </c>
      <c r="J168" s="9">
        <v>424.59701358009039</v>
      </c>
      <c r="K168" s="9">
        <v>447.74604160830211</v>
      </c>
      <c r="L168" s="9">
        <v>397.87230024870365</v>
      </c>
    </row>
    <row r="169" spans="1:12" x14ac:dyDescent="0.25">
      <c r="A169" s="7">
        <v>49980</v>
      </c>
      <c r="B169" s="9">
        <v>1264.2489976440274</v>
      </c>
      <c r="C169" s="9">
        <v>1308.3924181196621</v>
      </c>
      <c r="D169" s="9">
        <v>1209.9921324345187</v>
      </c>
      <c r="E169" s="7">
        <v>49980</v>
      </c>
      <c r="F169" s="9">
        <v>786.06782747512204</v>
      </c>
      <c r="G169" s="9">
        <v>805.00171648422111</v>
      </c>
      <c r="H169" s="9">
        <v>760.81230920749601</v>
      </c>
      <c r="I169" s="7">
        <v>49980</v>
      </c>
      <c r="J169" s="9">
        <v>478.18117016890534</v>
      </c>
      <c r="K169" s="9">
        <v>503.39070163544108</v>
      </c>
      <c r="L169" s="9">
        <v>449.17982322702278</v>
      </c>
    </row>
    <row r="170" spans="1:12" x14ac:dyDescent="0.25">
      <c r="A170" s="7">
        <v>50010</v>
      </c>
      <c r="B170" s="9">
        <v>1362.7831180736246</v>
      </c>
      <c r="C170" s="9">
        <v>1403.2337072240061</v>
      </c>
      <c r="D170" s="9">
        <v>1313.3919733691318</v>
      </c>
      <c r="E170" s="7">
        <v>50010</v>
      </c>
      <c r="F170" s="9">
        <v>848.40287760494425</v>
      </c>
      <c r="G170" s="9">
        <v>865.83295958434576</v>
      </c>
      <c r="H170" s="9">
        <v>825.22165856179197</v>
      </c>
      <c r="I170" s="7">
        <v>50010</v>
      </c>
      <c r="J170" s="9">
        <v>514.38024046868031</v>
      </c>
      <c r="K170" s="9">
        <v>537.40074763966049</v>
      </c>
      <c r="L170" s="9">
        <v>488.17031480733993</v>
      </c>
    </row>
    <row r="171" spans="1:12" x14ac:dyDescent="0.25">
      <c r="A171" s="7">
        <v>50041</v>
      </c>
      <c r="B171" s="9">
        <v>1345.0578747885829</v>
      </c>
      <c r="C171" s="9">
        <v>1384.5923625161026</v>
      </c>
      <c r="D171" s="9">
        <v>1297.2502717063776</v>
      </c>
      <c r="E171" s="7">
        <v>50041</v>
      </c>
      <c r="F171" s="9">
        <v>839.88838003349792</v>
      </c>
      <c r="G171" s="9">
        <v>856.879872315699</v>
      </c>
      <c r="H171" s="9">
        <v>817.43775940482999</v>
      </c>
      <c r="I171" s="7">
        <v>50041</v>
      </c>
      <c r="J171" s="9">
        <v>505.16949475508488</v>
      </c>
      <c r="K171" s="9">
        <v>527.71249020040364</v>
      </c>
      <c r="L171" s="9">
        <v>479.8125123015476</v>
      </c>
    </row>
    <row r="172" spans="1:12" x14ac:dyDescent="0.25">
      <c r="A172" s="7">
        <v>50072</v>
      </c>
      <c r="B172" s="9">
        <v>1339.350862543773</v>
      </c>
      <c r="C172" s="9">
        <v>1381.5385504252001</v>
      </c>
      <c r="D172" s="9">
        <v>1288.1490593145959</v>
      </c>
      <c r="E172" s="7">
        <v>50072</v>
      </c>
      <c r="F172" s="9">
        <v>842.58371600886574</v>
      </c>
      <c r="G172" s="9">
        <v>860.6911000498834</v>
      </c>
      <c r="H172" s="9">
        <v>818.62609975156533</v>
      </c>
      <c r="I172" s="7">
        <v>50072</v>
      </c>
      <c r="J172" s="9">
        <v>496.76714653490717</v>
      </c>
      <c r="K172" s="9">
        <v>520.84745037531673</v>
      </c>
      <c r="L172" s="9">
        <v>469.52295956303055</v>
      </c>
    </row>
    <row r="173" spans="1:12" x14ac:dyDescent="0.25">
      <c r="A173" s="7">
        <v>50100</v>
      </c>
      <c r="B173" s="9">
        <v>1181.9749271376334</v>
      </c>
      <c r="C173" s="9">
        <v>1221.6534621592673</v>
      </c>
      <c r="D173" s="9">
        <v>1133.6878107842126</v>
      </c>
      <c r="E173" s="7">
        <v>50100</v>
      </c>
      <c r="F173" s="9">
        <v>731.58739238855503</v>
      </c>
      <c r="G173" s="9">
        <v>748.59416260729233</v>
      </c>
      <c r="H173" s="9">
        <v>709.04458107235587</v>
      </c>
      <c r="I173" s="7">
        <v>50100</v>
      </c>
      <c r="J173" s="9">
        <v>450.38753474907827</v>
      </c>
      <c r="K173" s="9">
        <v>473.05929955197507</v>
      </c>
      <c r="L173" s="9">
        <v>424.64322971185669</v>
      </c>
    </row>
    <row r="174" spans="1:12" x14ac:dyDescent="0.25">
      <c r="A174" s="7">
        <v>50131</v>
      </c>
      <c r="B174" s="9">
        <v>1112.1562310922955</v>
      </c>
      <c r="C174" s="9">
        <v>1152.2567439345951</v>
      </c>
      <c r="D174" s="9">
        <v>1063.2092199418921</v>
      </c>
      <c r="E174" s="7">
        <v>50131</v>
      </c>
      <c r="F174" s="9">
        <v>682.04416620957045</v>
      </c>
      <c r="G174" s="9">
        <v>699.20133452823131</v>
      </c>
      <c r="H174" s="9">
        <v>659.2569435370591</v>
      </c>
      <c r="I174" s="7">
        <v>50131</v>
      </c>
      <c r="J174" s="9">
        <v>430.11206488272495</v>
      </c>
      <c r="K174" s="9">
        <v>453.05540940636376</v>
      </c>
      <c r="L174" s="9">
        <v>403.95227640483313</v>
      </c>
    </row>
    <row r="175" spans="1:12" x14ac:dyDescent="0.25">
      <c r="A175" s="7">
        <v>50161</v>
      </c>
      <c r="B175" s="9">
        <v>1069.36224436355</v>
      </c>
      <c r="C175" s="9">
        <v>1110.3149128787063</v>
      </c>
      <c r="D175" s="9">
        <v>1019.2392665788004</v>
      </c>
      <c r="E175" s="7">
        <v>50161</v>
      </c>
      <c r="F175" s="9">
        <v>655.24484445079611</v>
      </c>
      <c r="G175" s="9">
        <v>672.75927103333197</v>
      </c>
      <c r="H175" s="9">
        <v>631.95388944337992</v>
      </c>
      <c r="I175" s="7">
        <v>50161</v>
      </c>
      <c r="J175" s="9">
        <v>414.11739991275385</v>
      </c>
      <c r="K175" s="9">
        <v>437.55564184537445</v>
      </c>
      <c r="L175" s="9">
        <v>387.28537713542056</v>
      </c>
    </row>
    <row r="176" spans="1:12" x14ac:dyDescent="0.25">
      <c r="A176" s="7">
        <v>50192</v>
      </c>
      <c r="B176" s="9">
        <v>1128.2449582780257</v>
      </c>
      <c r="C176" s="9">
        <v>1171.7741415460232</v>
      </c>
      <c r="D176" s="9">
        <v>1074.932987473205</v>
      </c>
      <c r="E176" s="7">
        <v>50192</v>
      </c>
      <c r="F176" s="9">
        <v>698.97315960920389</v>
      </c>
      <c r="G176" s="9">
        <v>717.60357111421786</v>
      </c>
      <c r="H176" s="9">
        <v>674.19652664840237</v>
      </c>
      <c r="I176" s="7">
        <v>50192</v>
      </c>
      <c r="J176" s="9">
        <v>429.27179866882182</v>
      </c>
      <c r="K176" s="9">
        <v>454.17057043180546</v>
      </c>
      <c r="L176" s="9">
        <v>400.73646082480263</v>
      </c>
    </row>
    <row r="177" spans="1:12" x14ac:dyDescent="0.25">
      <c r="A177" s="7">
        <v>50222</v>
      </c>
      <c r="B177" s="9">
        <v>1214.4871342664217</v>
      </c>
      <c r="C177" s="9">
        <v>1260.1483894104881</v>
      </c>
      <c r="D177" s="9">
        <v>1158.6504678385663</v>
      </c>
      <c r="E177" s="7">
        <v>50222</v>
      </c>
      <c r="F177" s="9">
        <v>750.64348694781881</v>
      </c>
      <c r="G177" s="9">
        <v>770.20897687554623</v>
      </c>
      <c r="H177" s="9">
        <v>724.63672482206584</v>
      </c>
      <c r="I177" s="7">
        <v>50222</v>
      </c>
      <c r="J177" s="9">
        <v>463.84364731860285</v>
      </c>
      <c r="K177" s="9">
        <v>489.93941253494194</v>
      </c>
      <c r="L177" s="9">
        <v>434.0137430165006</v>
      </c>
    </row>
    <row r="178" spans="1:12" x14ac:dyDescent="0.25">
      <c r="A178" s="7">
        <v>50253</v>
      </c>
      <c r="B178" s="9">
        <v>1210.6968244210525</v>
      </c>
      <c r="C178" s="9">
        <v>1252.8408952065088</v>
      </c>
      <c r="D178" s="9">
        <v>1159.2811523811924</v>
      </c>
      <c r="E178" s="7">
        <v>50253</v>
      </c>
      <c r="F178" s="9">
        <v>755.64432509281198</v>
      </c>
      <c r="G178" s="9">
        <v>773.75772561208964</v>
      </c>
      <c r="H178" s="9">
        <v>731.60529003907891</v>
      </c>
      <c r="I178" s="7">
        <v>50253</v>
      </c>
      <c r="J178" s="9">
        <v>455.05249932824051</v>
      </c>
      <c r="K178" s="9">
        <v>479.08316959441908</v>
      </c>
      <c r="L178" s="9">
        <v>427.67586234211353</v>
      </c>
    </row>
    <row r="179" spans="1:12" x14ac:dyDescent="0.25">
      <c r="A179" s="7">
        <v>50284</v>
      </c>
      <c r="B179" s="9">
        <v>1086.0267890486823</v>
      </c>
      <c r="C179" s="9">
        <v>1124.9827256760163</v>
      </c>
      <c r="D179" s="9">
        <v>1038.4275024270089</v>
      </c>
      <c r="E179" s="7">
        <v>50284</v>
      </c>
      <c r="F179" s="9">
        <v>675.98167546505056</v>
      </c>
      <c r="G179" s="9">
        <v>692.69397864464588</v>
      </c>
      <c r="H179" s="9">
        <v>653.78932500457529</v>
      </c>
      <c r="I179" s="7">
        <v>50284</v>
      </c>
      <c r="J179" s="9">
        <v>410.04511358363175</v>
      </c>
      <c r="K179" s="9">
        <v>432.28874703137052</v>
      </c>
      <c r="L179" s="9">
        <v>384.63817742243367</v>
      </c>
    </row>
    <row r="180" spans="1:12" x14ac:dyDescent="0.25">
      <c r="A180" s="7">
        <v>50314</v>
      </c>
      <c r="B180" s="9">
        <v>1135.4409349497214</v>
      </c>
      <c r="C180" s="9">
        <v>1180.0241014900837</v>
      </c>
      <c r="D180" s="9">
        <v>1080.8109053058151</v>
      </c>
      <c r="E180" s="7">
        <v>50314</v>
      </c>
      <c r="F180" s="9">
        <v>706.93026593573336</v>
      </c>
      <c r="G180" s="9">
        <v>725.9698231791109</v>
      </c>
      <c r="H180" s="9">
        <v>681.6150668433919</v>
      </c>
      <c r="I180" s="7">
        <v>50314</v>
      </c>
      <c r="J180" s="9">
        <v>428.51066901398798</v>
      </c>
      <c r="K180" s="9">
        <v>454.05427831097285</v>
      </c>
      <c r="L180" s="9">
        <v>399.1958384624233</v>
      </c>
    </row>
    <row r="181" spans="1:12" x14ac:dyDescent="0.25">
      <c r="A181" s="7">
        <v>50345</v>
      </c>
      <c r="B181" s="9">
        <v>1274.8578935000799</v>
      </c>
      <c r="C181" s="9">
        <v>1323.4515493957067</v>
      </c>
      <c r="D181" s="9">
        <v>1215.4526538560076</v>
      </c>
      <c r="E181" s="7">
        <v>50345</v>
      </c>
      <c r="F181" s="9">
        <v>792.62987926793403</v>
      </c>
      <c r="G181" s="9">
        <v>813.35049013243258</v>
      </c>
      <c r="H181" s="9">
        <v>765.10420386135627</v>
      </c>
      <c r="I181" s="7">
        <v>50345</v>
      </c>
      <c r="J181" s="9">
        <v>482.22801423214588</v>
      </c>
      <c r="K181" s="9">
        <v>510.10105926327418</v>
      </c>
      <c r="L181" s="9">
        <v>450.34844999465128</v>
      </c>
    </row>
    <row r="182" spans="1:12" x14ac:dyDescent="0.25">
      <c r="A182" s="7">
        <v>50375</v>
      </c>
      <c r="B182" s="9">
        <v>1373.399403182658</v>
      </c>
      <c r="C182" s="9">
        <v>1418.185958160155</v>
      </c>
      <c r="D182" s="9">
        <v>1319.0048218299073</v>
      </c>
      <c r="E182" s="7">
        <v>50375</v>
      </c>
      <c r="F182" s="9">
        <v>855.18605037604868</v>
      </c>
      <c r="G182" s="9">
        <v>874.35432545424283</v>
      </c>
      <c r="H182" s="9">
        <v>829.80233898347547</v>
      </c>
      <c r="I182" s="7">
        <v>50375</v>
      </c>
      <c r="J182" s="9">
        <v>518.21335280660935</v>
      </c>
      <c r="K182" s="9">
        <v>543.83163270591217</v>
      </c>
      <c r="L182" s="9">
        <v>489.20248284643185</v>
      </c>
    </row>
    <row r="183" spans="1:12" x14ac:dyDescent="0.25">
      <c r="A183" s="7">
        <v>50406</v>
      </c>
      <c r="B183" s="9">
        <v>1355.2327508808826</v>
      </c>
      <c r="C183" s="9">
        <v>1398.9410740938195</v>
      </c>
      <c r="D183" s="9">
        <v>1302.6493284344467</v>
      </c>
      <c r="E183" s="7">
        <v>50406</v>
      </c>
      <c r="F183" s="9">
        <v>846.30836511851624</v>
      </c>
      <c r="G183" s="9">
        <v>864.95915280313227</v>
      </c>
      <c r="H183" s="9">
        <v>821.77243825162884</v>
      </c>
      <c r="I183" s="7">
        <v>50406</v>
      </c>
      <c r="J183" s="9">
        <v>508.92438576236646</v>
      </c>
      <c r="K183" s="9">
        <v>533.98192129068718</v>
      </c>
      <c r="L183" s="9">
        <v>480.87689018281787</v>
      </c>
    </row>
    <row r="184" spans="1:12" x14ac:dyDescent="0.25">
      <c r="A184" s="7">
        <v>50437</v>
      </c>
      <c r="B184" s="9">
        <v>1349.3019126982861</v>
      </c>
      <c r="C184" s="9">
        <v>1395.8009864394417</v>
      </c>
      <c r="D184" s="9">
        <v>1293.1622420596632</v>
      </c>
      <c r="E184" s="7">
        <v>50437</v>
      </c>
      <c r="F184" s="9">
        <v>848.70211827580704</v>
      </c>
      <c r="G184" s="9">
        <v>868.53247342243537</v>
      </c>
      <c r="H184" s="9">
        <v>822.57763055785961</v>
      </c>
      <c r="I184" s="7">
        <v>50437</v>
      </c>
      <c r="J184" s="9">
        <v>500.59979442247902</v>
      </c>
      <c r="K184" s="9">
        <v>527.2685130170064</v>
      </c>
      <c r="L184" s="9">
        <v>470.58461150180369</v>
      </c>
    </row>
    <row r="185" spans="1:12" x14ac:dyDescent="0.25">
      <c r="A185" s="7">
        <v>50465</v>
      </c>
      <c r="B185" s="9">
        <v>1190.2204964975897</v>
      </c>
      <c r="C185" s="9">
        <v>1233.8477467112371</v>
      </c>
      <c r="D185" s="9">
        <v>1137.408046645794</v>
      </c>
      <c r="E185" s="7">
        <v>50465</v>
      </c>
      <c r="F185" s="9">
        <v>736.45238467908291</v>
      </c>
      <c r="G185" s="9">
        <v>755.03211710853577</v>
      </c>
      <c r="H185" s="9">
        <v>711.92833566516754</v>
      </c>
      <c r="I185" s="7">
        <v>50465</v>
      </c>
      <c r="J185" s="9">
        <v>453.76811181850684</v>
      </c>
      <c r="K185" s="9">
        <v>478.81562960270128</v>
      </c>
      <c r="L185" s="9">
        <v>425.47971098062646</v>
      </c>
    </row>
    <row r="186" spans="1:12" x14ac:dyDescent="0.25">
      <c r="A186" s="7">
        <v>50496</v>
      </c>
      <c r="B186" s="9">
        <v>1120.4298122719129</v>
      </c>
      <c r="C186" s="9">
        <v>1164.4046299485203</v>
      </c>
      <c r="D186" s="9">
        <v>1067.0400702279424</v>
      </c>
      <c r="E186" s="7">
        <v>50496</v>
      </c>
      <c r="F186" s="9">
        <v>686.8174638750919</v>
      </c>
      <c r="G186" s="9">
        <v>705.5126238836724</v>
      </c>
      <c r="H186" s="9">
        <v>662.08965862774994</v>
      </c>
      <c r="I186" s="7">
        <v>50496</v>
      </c>
      <c r="J186" s="9">
        <v>433.61234839682083</v>
      </c>
      <c r="K186" s="9">
        <v>458.89200606484792</v>
      </c>
      <c r="L186" s="9">
        <v>404.95041160019241</v>
      </c>
    </row>
    <row r="187" spans="1:12" x14ac:dyDescent="0.25">
      <c r="A187" s="7">
        <v>50526</v>
      </c>
      <c r="B187" s="9">
        <v>1078.1136913101404</v>
      </c>
      <c r="C187" s="9">
        <v>1122.921985159734</v>
      </c>
      <c r="D187" s="9">
        <v>1023.5655097605749</v>
      </c>
      <c r="E187" s="7">
        <v>50526</v>
      </c>
      <c r="F187" s="9">
        <v>660.23157749210804</v>
      </c>
      <c r="G187" s="9">
        <v>679.2835682642168</v>
      </c>
      <c r="H187" s="9">
        <v>634.99844865906061</v>
      </c>
      <c r="I187" s="7">
        <v>50526</v>
      </c>
      <c r="J187" s="9">
        <v>417.88211381803245</v>
      </c>
      <c r="K187" s="9">
        <v>443.63841689551725</v>
      </c>
      <c r="L187" s="9">
        <v>388.56706110151424</v>
      </c>
    </row>
    <row r="188" spans="1:12" x14ac:dyDescent="0.25">
      <c r="A188" s="7">
        <v>50557</v>
      </c>
      <c r="B188" s="9">
        <v>1138.4323424120798</v>
      </c>
      <c r="C188" s="9">
        <v>1186.0308881369522</v>
      </c>
      <c r="D188" s="9">
        <v>1080.4489892646195</v>
      </c>
      <c r="E188" s="7">
        <v>50557</v>
      </c>
      <c r="F188" s="9">
        <v>704.85430641356629</v>
      </c>
      <c r="G188" s="9">
        <v>725.11717136192897</v>
      </c>
      <c r="H188" s="9">
        <v>678.01570156093771</v>
      </c>
      <c r="I188" s="7">
        <v>50557</v>
      </c>
      <c r="J188" s="9">
        <v>433.57803599851354</v>
      </c>
      <c r="K188" s="9">
        <v>460.9137167750232</v>
      </c>
      <c r="L188" s="9">
        <v>402.43328770368186</v>
      </c>
    </row>
    <row r="189" spans="1:12" x14ac:dyDescent="0.25">
      <c r="A189" s="7">
        <v>50587</v>
      </c>
      <c r="B189" s="9">
        <v>1225.4314506547921</v>
      </c>
      <c r="C189" s="9">
        <v>1275.4114443574954</v>
      </c>
      <c r="D189" s="9">
        <v>1164.6425061106247</v>
      </c>
      <c r="E189" s="7">
        <v>50587</v>
      </c>
      <c r="F189" s="9">
        <v>756.91030656570092</v>
      </c>
      <c r="G189" s="9">
        <v>778.20513157235746</v>
      </c>
      <c r="H189" s="9">
        <v>728.72090638011605</v>
      </c>
      <c r="I189" s="7">
        <v>50587</v>
      </c>
      <c r="J189" s="9">
        <v>468.52114408909131</v>
      </c>
      <c r="K189" s="9">
        <v>497.20631278513804</v>
      </c>
      <c r="L189" s="9">
        <v>435.92159973050866</v>
      </c>
    </row>
    <row r="190" spans="1:12" x14ac:dyDescent="0.25">
      <c r="A190" s="7">
        <v>50618</v>
      </c>
      <c r="B190" s="9">
        <v>1221.2568913032433</v>
      </c>
      <c r="C190" s="9">
        <v>1267.4762963929234</v>
      </c>
      <c r="D190" s="9">
        <v>1165.1726088869277</v>
      </c>
      <c r="E190" s="7">
        <v>50618</v>
      </c>
      <c r="F190" s="9">
        <v>761.69210970698896</v>
      </c>
      <c r="G190" s="9">
        <v>781.45051330578622</v>
      </c>
      <c r="H190" s="9">
        <v>735.58026404754924</v>
      </c>
      <c r="I190" s="7">
        <v>50618</v>
      </c>
      <c r="J190" s="9">
        <v>459.56478159625425</v>
      </c>
      <c r="K190" s="9">
        <v>486.02578308713726</v>
      </c>
      <c r="L190" s="9">
        <v>429.59234483937854</v>
      </c>
    </row>
    <row r="191" spans="1:12" x14ac:dyDescent="0.25">
      <c r="A191" s="7">
        <v>50649</v>
      </c>
      <c r="B191" s="9">
        <v>1094.7609844962901</v>
      </c>
      <c r="C191" s="9">
        <v>1137.4115052282291</v>
      </c>
      <c r="D191" s="9">
        <v>1042.9284108625748</v>
      </c>
      <c r="E191" s="7">
        <v>50649</v>
      </c>
      <c r="F191" s="9">
        <v>680.94658661497249</v>
      </c>
      <c r="G191" s="9">
        <v>699.14889523513887</v>
      </c>
      <c r="H191" s="9">
        <v>656.87629114873357</v>
      </c>
      <c r="I191" s="7">
        <v>50649</v>
      </c>
      <c r="J191" s="9">
        <v>413.81439788131769</v>
      </c>
      <c r="K191" s="9">
        <v>438.26260999309028</v>
      </c>
      <c r="L191" s="9">
        <v>386.05211971384108</v>
      </c>
    </row>
    <row r="192" spans="1:12" x14ac:dyDescent="0.25">
      <c r="A192" s="7">
        <v>50679</v>
      </c>
      <c r="B192" s="9">
        <v>1145.646889657113</v>
      </c>
      <c r="C192" s="9">
        <v>1194.3044116271176</v>
      </c>
      <c r="D192" s="9">
        <v>1086.3465630235539</v>
      </c>
      <c r="E192" s="7">
        <v>50679</v>
      </c>
      <c r="F192" s="9">
        <v>713.02097374135508</v>
      </c>
      <c r="G192" s="9">
        <v>733.69157339048854</v>
      </c>
      <c r="H192" s="9">
        <v>685.64872503901552</v>
      </c>
      <c r="I192" s="7">
        <v>50679</v>
      </c>
      <c r="J192" s="9">
        <v>432.6259159157579</v>
      </c>
      <c r="K192" s="9">
        <v>460.61283823662893</v>
      </c>
      <c r="L192" s="9">
        <v>400.69783798453847</v>
      </c>
    </row>
    <row r="193" spans="1:12" x14ac:dyDescent="0.25">
      <c r="A193" s="7">
        <v>50710</v>
      </c>
      <c r="B193" s="9">
        <v>1286.0583688295683</v>
      </c>
      <c r="C193" s="9">
        <v>1339.150761975375</v>
      </c>
      <c r="D193" s="9">
        <v>1221.5055465536409</v>
      </c>
      <c r="E193" s="7">
        <v>50710</v>
      </c>
      <c r="F193" s="9">
        <v>799.56448541990244</v>
      </c>
      <c r="G193" s="9">
        <v>822.06554756819412</v>
      </c>
      <c r="H193" s="9">
        <v>769.79635226562141</v>
      </c>
      <c r="I193" s="7">
        <v>50710</v>
      </c>
      <c r="J193" s="9">
        <v>486.49388340966595</v>
      </c>
      <c r="K193" s="9">
        <v>517.08521440718084</v>
      </c>
      <c r="L193" s="9">
        <v>451.70919428801955</v>
      </c>
    </row>
    <row r="194" spans="1:12" x14ac:dyDescent="0.25">
      <c r="A194" s="7">
        <v>50740</v>
      </c>
      <c r="B194" s="9">
        <v>1384.7328262653359</v>
      </c>
      <c r="C194" s="9">
        <v>1433.9048449520021</v>
      </c>
      <c r="D194" s="9">
        <v>1325.3323168680199</v>
      </c>
      <c r="E194" s="7">
        <v>50740</v>
      </c>
      <c r="F194" s="9">
        <v>862.43348616494063</v>
      </c>
      <c r="G194" s="9">
        <v>883.33393386323792</v>
      </c>
      <c r="H194" s="9">
        <v>834.87470849219869</v>
      </c>
      <c r="I194" s="7">
        <v>50740</v>
      </c>
      <c r="J194" s="9">
        <v>522.29934010039528</v>
      </c>
      <c r="K194" s="9">
        <v>550.57091108876421</v>
      </c>
      <c r="L194" s="9">
        <v>490.45760837582111</v>
      </c>
    </row>
    <row r="195" spans="1:12" x14ac:dyDescent="0.25">
      <c r="A195" s="7">
        <v>50771</v>
      </c>
      <c r="B195" s="9">
        <v>1366.1309213406714</v>
      </c>
      <c r="C195" s="9">
        <v>1414.0588173498049</v>
      </c>
      <c r="D195" s="9">
        <v>1308.7707965732027</v>
      </c>
      <c r="E195" s="7">
        <v>50771</v>
      </c>
      <c r="F195" s="9">
        <v>853.226390118381</v>
      </c>
      <c r="G195" s="9">
        <v>873.53094624010953</v>
      </c>
      <c r="H195" s="9">
        <v>826.63092138855654</v>
      </c>
      <c r="I195" s="7">
        <v>50771</v>
      </c>
      <c r="J195" s="9">
        <v>512.90453122229042</v>
      </c>
      <c r="K195" s="9">
        <v>540.52787110969552</v>
      </c>
      <c r="L195" s="9">
        <v>482.13987518464609</v>
      </c>
    </row>
    <row r="196" spans="1:12" x14ac:dyDescent="0.25">
      <c r="A196" s="7">
        <v>50802</v>
      </c>
      <c r="B196" s="9">
        <v>1359.9088952943807</v>
      </c>
      <c r="C196" s="9">
        <v>1410.7648222205239</v>
      </c>
      <c r="D196" s="9">
        <v>1298.833032192591</v>
      </c>
      <c r="E196" s="7">
        <v>50802</v>
      </c>
      <c r="F196" s="9">
        <v>855.26412902328832</v>
      </c>
      <c r="G196" s="9">
        <v>876.81134139706762</v>
      </c>
      <c r="H196" s="9">
        <v>826.9998666385834</v>
      </c>
      <c r="I196" s="7">
        <v>50802</v>
      </c>
      <c r="J196" s="9">
        <v>504.64476627109241</v>
      </c>
      <c r="K196" s="9">
        <v>533.9534808234564</v>
      </c>
      <c r="L196" s="9">
        <v>471.83316555400756</v>
      </c>
    </row>
    <row r="197" spans="1:12" x14ac:dyDescent="0.25">
      <c r="A197" s="7">
        <v>50830</v>
      </c>
      <c r="B197" s="9">
        <v>1198.9945562368869</v>
      </c>
      <c r="C197" s="9">
        <v>1246.6109523112018</v>
      </c>
      <c r="D197" s="9">
        <v>1141.6598419092575</v>
      </c>
      <c r="E197" s="7">
        <v>50830</v>
      </c>
      <c r="F197" s="9">
        <v>741.66567575750992</v>
      </c>
      <c r="G197" s="9">
        <v>761.8124955541482</v>
      </c>
      <c r="H197" s="9">
        <v>715.18523750098871</v>
      </c>
      <c r="I197" s="7">
        <v>50830</v>
      </c>
      <c r="J197" s="9">
        <v>457.32888047937701</v>
      </c>
      <c r="K197" s="9">
        <v>484.7984567570536</v>
      </c>
      <c r="L197" s="9">
        <v>426.47460440826882</v>
      </c>
    </row>
    <row r="198" spans="1:12" x14ac:dyDescent="0.25">
      <c r="A198" s="7">
        <v>50861</v>
      </c>
      <c r="B198" s="9">
        <v>1129.1909448728588</v>
      </c>
      <c r="C198" s="9">
        <v>1177.0800561879068</v>
      </c>
      <c r="D198" s="9">
        <v>1071.3612923052151</v>
      </c>
      <c r="E198" s="7">
        <v>50861</v>
      </c>
      <c r="F198" s="9">
        <v>691.90602667875032</v>
      </c>
      <c r="G198" s="9">
        <v>712.13387565792311</v>
      </c>
      <c r="H198" s="9">
        <v>665.2610788226408</v>
      </c>
      <c r="I198" s="7">
        <v>50861</v>
      </c>
      <c r="J198" s="9">
        <v>437.28491819410851</v>
      </c>
      <c r="K198" s="9">
        <v>464.94618052998385</v>
      </c>
      <c r="L198" s="9">
        <v>406.1002134825743</v>
      </c>
    </row>
    <row r="199" spans="1:12" x14ac:dyDescent="0.25">
      <c r="A199" s="7">
        <v>50891</v>
      </c>
      <c r="B199" s="9">
        <v>1087.3644944263567</v>
      </c>
      <c r="C199" s="9">
        <v>1136.0679916727229</v>
      </c>
      <c r="D199" s="9">
        <v>1028.3944259258378</v>
      </c>
      <c r="E199" s="7">
        <v>50891</v>
      </c>
      <c r="F199" s="9">
        <v>665.53824907134549</v>
      </c>
      <c r="G199" s="9">
        <v>686.12287125154194</v>
      </c>
      <c r="H199" s="9">
        <v>638.38571239073121</v>
      </c>
      <c r="I199" s="7">
        <v>50891</v>
      </c>
      <c r="J199" s="9">
        <v>421.82624535501122</v>
      </c>
      <c r="K199" s="9">
        <v>449.94512042118095</v>
      </c>
      <c r="L199" s="9">
        <v>390.00871353510649</v>
      </c>
    </row>
    <row r="200" spans="1:12" x14ac:dyDescent="0.25">
      <c r="A200" s="7">
        <v>50922</v>
      </c>
      <c r="B200" s="9">
        <v>1149.2157197593112</v>
      </c>
      <c r="C200" s="9">
        <v>1200.9261610500826</v>
      </c>
      <c r="D200" s="9">
        <v>1086.5636748087802</v>
      </c>
      <c r="E200" s="7">
        <v>50922</v>
      </c>
      <c r="F200" s="9">
        <v>711.12376750214503</v>
      </c>
      <c r="G200" s="9">
        <v>733.01445195491317</v>
      </c>
      <c r="H200" s="9">
        <v>682.24656919697338</v>
      </c>
      <c r="I200" s="7">
        <v>50922</v>
      </c>
      <c r="J200" s="9">
        <v>438.09195225716627</v>
      </c>
      <c r="K200" s="9">
        <v>467.91170909516944</v>
      </c>
      <c r="L200" s="9">
        <v>404.31710561180688</v>
      </c>
    </row>
    <row r="201" spans="1:12" x14ac:dyDescent="0.25">
      <c r="A201" s="7">
        <v>50952</v>
      </c>
      <c r="B201" s="9">
        <v>1237.0011004057687</v>
      </c>
      <c r="C201" s="9">
        <v>1291.3474316771149</v>
      </c>
      <c r="D201" s="9">
        <v>1171.2597041285694</v>
      </c>
      <c r="E201" s="7">
        <v>50952</v>
      </c>
      <c r="F201" s="9">
        <v>763.58066623766456</v>
      </c>
      <c r="G201" s="9">
        <v>786.60064979069216</v>
      </c>
      <c r="H201" s="9">
        <v>733.23261914839031</v>
      </c>
      <c r="I201" s="7">
        <v>50952</v>
      </c>
      <c r="J201" s="9">
        <v>473.42043416810429</v>
      </c>
      <c r="K201" s="9">
        <v>504.74678188642258</v>
      </c>
      <c r="L201" s="9">
        <v>438.02708498017898</v>
      </c>
    </row>
    <row r="202" spans="1:12" x14ac:dyDescent="0.25">
      <c r="A202" s="7">
        <v>50983</v>
      </c>
      <c r="B202" s="9">
        <v>1232.3968474668523</v>
      </c>
      <c r="C202" s="9">
        <v>1282.7401080799511</v>
      </c>
      <c r="D202" s="9">
        <v>1171.6394907197853</v>
      </c>
      <c r="E202" s="7">
        <v>50983</v>
      </c>
      <c r="F202" s="9">
        <v>768.11695632529018</v>
      </c>
      <c r="G202" s="9">
        <v>789.5177455458944</v>
      </c>
      <c r="H202" s="9">
        <v>739.95371566578751</v>
      </c>
      <c r="I202" s="7">
        <v>50983</v>
      </c>
      <c r="J202" s="9">
        <v>464.27989114156213</v>
      </c>
      <c r="K202" s="9">
        <v>493.2223625340568</v>
      </c>
      <c r="L202" s="9">
        <v>431.68577505399776</v>
      </c>
    </row>
    <row r="203" spans="1:12" x14ac:dyDescent="0.25">
      <c r="A203" s="7">
        <v>51014</v>
      </c>
      <c r="B203" s="9">
        <v>1103.9535216878794</v>
      </c>
      <c r="C203" s="9">
        <v>1150.3408895593072</v>
      </c>
      <c r="D203" s="9">
        <v>1047.8858321730452</v>
      </c>
      <c r="E203" s="7">
        <v>51014</v>
      </c>
      <c r="F203" s="9">
        <v>686.20914388602557</v>
      </c>
      <c r="G203" s="9">
        <v>705.89842178811909</v>
      </c>
      <c r="H203" s="9">
        <v>660.2810770533132</v>
      </c>
      <c r="I203" s="7">
        <v>51014</v>
      </c>
      <c r="J203" s="9">
        <v>417.74437780185394</v>
      </c>
      <c r="K203" s="9">
        <v>444.44246777118809</v>
      </c>
      <c r="L203" s="9">
        <v>387.60475511973203</v>
      </c>
    </row>
    <row r="204" spans="1:12" x14ac:dyDescent="0.25">
      <c r="A204" s="7">
        <v>51044</v>
      </c>
      <c r="B204" s="9">
        <v>1156.434107032946</v>
      </c>
      <c r="C204" s="9">
        <v>1209.2077132322497</v>
      </c>
      <c r="D204" s="9">
        <v>1092.4674995926068</v>
      </c>
      <c r="E204" s="7">
        <v>51044</v>
      </c>
      <c r="F204" s="9">
        <v>719.4979346937738</v>
      </c>
      <c r="G204" s="9">
        <v>741.79433524027183</v>
      </c>
      <c r="H204" s="9">
        <v>690.09291246644455</v>
      </c>
      <c r="I204" s="7">
        <v>51044</v>
      </c>
      <c r="J204" s="9">
        <v>436.93617233917212</v>
      </c>
      <c r="K204" s="9">
        <v>467.41337799197794</v>
      </c>
      <c r="L204" s="9">
        <v>402.37458712616234</v>
      </c>
    </row>
    <row r="205" spans="1:12" x14ac:dyDescent="0.25">
      <c r="A205" s="7">
        <v>51075</v>
      </c>
      <c r="B205" s="9">
        <v>1297.9143275227725</v>
      </c>
      <c r="C205" s="9">
        <v>1355.5519375008867</v>
      </c>
      <c r="D205" s="9">
        <v>1228.2176313839959</v>
      </c>
      <c r="E205" s="7">
        <v>51075</v>
      </c>
      <c r="F205" s="9">
        <v>806.94534297638586</v>
      </c>
      <c r="G205" s="9">
        <v>831.22057986776599</v>
      </c>
      <c r="H205" s="9">
        <v>774.9621545695353</v>
      </c>
      <c r="I205" s="7">
        <v>51075</v>
      </c>
      <c r="J205" s="9">
        <v>490.96898454638659</v>
      </c>
      <c r="K205" s="9">
        <v>524.33135763312077</v>
      </c>
      <c r="L205" s="9">
        <v>453.25547681446062</v>
      </c>
    </row>
    <row r="206" spans="1:12" x14ac:dyDescent="0.25">
      <c r="A206" s="7">
        <v>51105</v>
      </c>
      <c r="B206" s="9">
        <v>1396.8586691009509</v>
      </c>
      <c r="C206" s="9">
        <v>1450.4635477132849</v>
      </c>
      <c r="D206" s="9">
        <v>1332.4525756610465</v>
      </c>
      <c r="E206" s="7">
        <v>51105</v>
      </c>
      <c r="F206" s="9">
        <v>870.23013344088281</v>
      </c>
      <c r="G206" s="9">
        <v>892.85669961131873</v>
      </c>
      <c r="H206" s="9">
        <v>840.52340368706666</v>
      </c>
      <c r="I206" s="7">
        <v>51105</v>
      </c>
      <c r="J206" s="9">
        <v>526.62853566006811</v>
      </c>
      <c r="K206" s="9">
        <v>557.60684810196619</v>
      </c>
      <c r="L206" s="9">
        <v>491.92917197397986</v>
      </c>
    </row>
    <row r="207" spans="1:12" x14ac:dyDescent="0.25">
      <c r="A207" s="7">
        <v>51136</v>
      </c>
      <c r="B207" s="9">
        <v>1377.925244846328</v>
      </c>
      <c r="C207" s="9">
        <v>1430.1208046144061</v>
      </c>
      <c r="D207" s="9">
        <v>1315.7848919913733</v>
      </c>
      <c r="E207" s="7">
        <v>51136</v>
      </c>
      <c r="F207" s="9">
        <v>860.72917075661815</v>
      </c>
      <c r="G207" s="9">
        <v>882.68193337773744</v>
      </c>
      <c r="H207" s="9">
        <v>832.09961670855887</v>
      </c>
      <c r="I207" s="7">
        <v>51136</v>
      </c>
      <c r="J207" s="9">
        <v>517.19607408970978</v>
      </c>
      <c r="K207" s="9">
        <v>547.43887123666877</v>
      </c>
      <c r="L207" s="9">
        <v>483.68527528281447</v>
      </c>
    </row>
    <row r="208" spans="1:12" x14ac:dyDescent="0.25">
      <c r="A208" s="7">
        <v>51167</v>
      </c>
      <c r="B208" s="9">
        <v>1381.9466513875627</v>
      </c>
      <c r="C208" s="9">
        <v>1437.9177879857855</v>
      </c>
      <c r="D208" s="9">
        <v>1315.0848817517069</v>
      </c>
      <c r="E208" s="7">
        <v>51167</v>
      </c>
      <c r="F208" s="9">
        <v>870.62312986993231</v>
      </c>
      <c r="G208" s="9">
        <v>894.1799378403083</v>
      </c>
      <c r="H208" s="9">
        <v>839.85550721076493</v>
      </c>
      <c r="I208" s="7">
        <v>51167</v>
      </c>
      <c r="J208" s="9">
        <v>511.3235215176303</v>
      </c>
      <c r="K208" s="9">
        <v>543.73785014547718</v>
      </c>
      <c r="L208" s="9">
        <v>475.22937454094199</v>
      </c>
    </row>
    <row r="209" spans="1:12" x14ac:dyDescent="0.25">
      <c r="A209" s="7">
        <v>51196</v>
      </c>
      <c r="B209" s="9">
        <v>1208.4370484171463</v>
      </c>
      <c r="C209" s="9">
        <v>1260.0856543296393</v>
      </c>
      <c r="D209" s="9">
        <v>1146.5802145936577</v>
      </c>
      <c r="E209" s="7">
        <v>51196</v>
      </c>
      <c r="F209" s="9">
        <v>747.29348183638774</v>
      </c>
      <c r="G209" s="9">
        <v>769.00146298605694</v>
      </c>
      <c r="H209" s="9">
        <v>718.88126595715596</v>
      </c>
      <c r="I209" s="7">
        <v>51196</v>
      </c>
      <c r="J209" s="9">
        <v>461.14356658075866</v>
      </c>
      <c r="K209" s="9">
        <v>491.08419134358229</v>
      </c>
      <c r="L209" s="9">
        <v>427.69894863650177</v>
      </c>
    </row>
    <row r="210" spans="1:12" x14ac:dyDescent="0.25">
      <c r="A210" s="7">
        <v>51227</v>
      </c>
      <c r="B210" s="9">
        <v>1138.5704974948139</v>
      </c>
      <c r="C210" s="9">
        <v>1190.416726316507</v>
      </c>
      <c r="D210" s="9">
        <v>1076.3006395375598</v>
      </c>
      <c r="E210" s="7">
        <v>51227</v>
      </c>
      <c r="F210" s="9">
        <v>697.3704796598953</v>
      </c>
      <c r="G210" s="9">
        <v>719.12567563733376</v>
      </c>
      <c r="H210" s="9">
        <v>668.83161490333953</v>
      </c>
      <c r="I210" s="7">
        <v>51227</v>
      </c>
      <c r="J210" s="9">
        <v>441.20001783491864</v>
      </c>
      <c r="K210" s="9">
        <v>471.29105067917322</v>
      </c>
      <c r="L210" s="9">
        <v>407.46902463422026</v>
      </c>
    </row>
    <row r="211" spans="1:12" x14ac:dyDescent="0.25">
      <c r="A211" s="7">
        <v>51257</v>
      </c>
      <c r="B211" s="9">
        <v>1097.2436419951084</v>
      </c>
      <c r="C211" s="9">
        <v>1149.8849790181846</v>
      </c>
      <c r="D211" s="9">
        <v>1033.8516560869332</v>
      </c>
      <c r="E211" s="7">
        <v>51257</v>
      </c>
      <c r="F211" s="9">
        <v>671.22499916628669</v>
      </c>
      <c r="G211" s="9">
        <v>693.33729067129957</v>
      </c>
      <c r="H211" s="9">
        <v>642.1756127148584</v>
      </c>
      <c r="I211" s="7">
        <v>51257</v>
      </c>
      <c r="J211" s="9">
        <v>426.01864282882178</v>
      </c>
      <c r="K211" s="9">
        <v>456.54768834688508</v>
      </c>
      <c r="L211" s="9">
        <v>391.67604337207473</v>
      </c>
    </row>
    <row r="212" spans="1:12" x14ac:dyDescent="0.25">
      <c r="A212" s="7">
        <v>51288</v>
      </c>
      <c r="B212" s="9">
        <v>1160.7384128560454</v>
      </c>
      <c r="C212" s="9">
        <v>1216.6066060024882</v>
      </c>
      <c r="D212" s="9">
        <v>1093.4167275034256</v>
      </c>
      <c r="E212" s="7">
        <v>51288</v>
      </c>
      <c r="F212" s="9">
        <v>717.85067950631719</v>
      </c>
      <c r="G212" s="9">
        <v>741.36453419899192</v>
      </c>
      <c r="H212" s="9">
        <v>686.95802962222695</v>
      </c>
      <c r="I212" s="7">
        <v>51288</v>
      </c>
      <c r="J212" s="9">
        <v>442.88773334972831</v>
      </c>
      <c r="K212" s="9">
        <v>475.24207180349634</v>
      </c>
      <c r="L212" s="9">
        <v>406.45869788119853</v>
      </c>
    </row>
    <row r="213" spans="1:12" x14ac:dyDescent="0.25">
      <c r="A213" s="7">
        <v>51318</v>
      </c>
      <c r="B213" s="9">
        <v>1249.3498598174688</v>
      </c>
      <c r="C213" s="9">
        <v>1308.1135079517958</v>
      </c>
      <c r="D213" s="9">
        <v>1178.65215016155</v>
      </c>
      <c r="E213" s="7">
        <v>51318</v>
      </c>
      <c r="F213" s="9">
        <v>770.72748008571898</v>
      </c>
      <c r="G213" s="9">
        <v>795.46840562551142</v>
      </c>
      <c r="H213" s="9">
        <v>738.24456213722169</v>
      </c>
      <c r="I213" s="7">
        <v>51318</v>
      </c>
      <c r="J213" s="9">
        <v>478.62237973174973</v>
      </c>
      <c r="K213" s="9">
        <v>512.64510232628436</v>
      </c>
      <c r="L213" s="9">
        <v>440.40758802432833</v>
      </c>
    </row>
    <row r="214" spans="1:12" x14ac:dyDescent="0.25">
      <c r="A214" s="7">
        <v>51349</v>
      </c>
      <c r="B214" s="9">
        <v>1244.2641007071111</v>
      </c>
      <c r="C214" s="9">
        <v>1298.7827697228508</v>
      </c>
      <c r="D214" s="9">
        <v>1178.8259125275181</v>
      </c>
      <c r="E214" s="7">
        <v>51349</v>
      </c>
      <c r="F214" s="9">
        <v>774.98871779898832</v>
      </c>
      <c r="G214" s="9">
        <v>798.02921280256407</v>
      </c>
      <c r="H214" s="9">
        <v>744.79532808184899</v>
      </c>
      <c r="I214" s="7">
        <v>51349</v>
      </c>
      <c r="J214" s="9">
        <v>469.27538290812271</v>
      </c>
      <c r="K214" s="9">
        <v>500.75355692028666</v>
      </c>
      <c r="L214" s="9">
        <v>434.03058444566909</v>
      </c>
    </row>
    <row r="215" spans="1:12" x14ac:dyDescent="0.25">
      <c r="A215" s="7">
        <v>51380</v>
      </c>
      <c r="B215" s="9">
        <v>1113.7288837503877</v>
      </c>
      <c r="C215" s="9">
        <v>1163.8982353999299</v>
      </c>
      <c r="D215" s="9">
        <v>1053.421115820471</v>
      </c>
      <c r="E215" s="7">
        <v>51380</v>
      </c>
      <c r="F215" s="9">
        <v>691.82738460379744</v>
      </c>
      <c r="G215" s="9">
        <v>713.00054884489271</v>
      </c>
      <c r="H215" s="9">
        <v>664.06155302005459</v>
      </c>
      <c r="I215" s="7">
        <v>51380</v>
      </c>
      <c r="J215" s="9">
        <v>421.90149914659031</v>
      </c>
      <c r="K215" s="9">
        <v>450.89768655503718</v>
      </c>
      <c r="L215" s="9">
        <v>389.35956280041637</v>
      </c>
    </row>
    <row r="216" spans="1:12" x14ac:dyDescent="0.25">
      <c r="A216" s="7">
        <v>51410</v>
      </c>
      <c r="B216" s="9">
        <v>1167.9453614947211</v>
      </c>
      <c r="C216" s="9">
        <v>1224.8802297508139</v>
      </c>
      <c r="D216" s="9">
        <v>1099.3126775142396</v>
      </c>
      <c r="E216" s="7">
        <v>51410</v>
      </c>
      <c r="F216" s="9">
        <v>726.43134115919099</v>
      </c>
      <c r="G216" s="9">
        <v>750.34831374340649</v>
      </c>
      <c r="H216" s="9">
        <v>695.01753688260885</v>
      </c>
      <c r="I216" s="7">
        <v>51410</v>
      </c>
      <c r="J216" s="9">
        <v>441.51402033553012</v>
      </c>
      <c r="K216" s="9">
        <v>474.5319160074074</v>
      </c>
      <c r="L216" s="9">
        <v>404.29514063163066</v>
      </c>
    </row>
    <row r="217" spans="1:12" x14ac:dyDescent="0.25">
      <c r="A217" s="7">
        <v>51441</v>
      </c>
      <c r="B217" s="9">
        <v>1310.5884970123677</v>
      </c>
      <c r="C217" s="9">
        <v>1372.8214180739392</v>
      </c>
      <c r="D217" s="9">
        <v>1235.7476130345283</v>
      </c>
      <c r="E217" s="7">
        <v>51441</v>
      </c>
      <c r="F217" s="9">
        <v>814.85315884915542</v>
      </c>
      <c r="G217" s="9">
        <v>840.89632941997195</v>
      </c>
      <c r="H217" s="9">
        <v>780.6819571610913</v>
      </c>
      <c r="I217" s="7">
        <v>51441</v>
      </c>
      <c r="J217" s="9">
        <v>495.73533816321236</v>
      </c>
      <c r="K217" s="9">
        <v>531.92508865396712</v>
      </c>
      <c r="L217" s="9">
        <v>455.06565587343692</v>
      </c>
    </row>
    <row r="218" spans="1:12" x14ac:dyDescent="0.25">
      <c r="A218" s="7">
        <v>51471</v>
      </c>
      <c r="B218" s="9">
        <v>1409.96046063684</v>
      </c>
      <c r="C218" s="9">
        <v>1468.0484774777478</v>
      </c>
      <c r="D218" s="9">
        <v>1340.5458545046213</v>
      </c>
      <c r="E218" s="7">
        <v>51471</v>
      </c>
      <c r="F218" s="9">
        <v>878.66945761226111</v>
      </c>
      <c r="G218" s="9">
        <v>903.01610562500127</v>
      </c>
      <c r="H218" s="9">
        <v>846.84150349570848</v>
      </c>
      <c r="I218" s="7">
        <v>51471</v>
      </c>
      <c r="J218" s="9">
        <v>531.29100302457891</v>
      </c>
      <c r="K218" s="9">
        <v>565.03237185274656</v>
      </c>
      <c r="L218" s="9">
        <v>493.70435100891279</v>
      </c>
    </row>
    <row r="219" spans="1:12" x14ac:dyDescent="0.25">
      <c r="A219" s="7">
        <v>51502</v>
      </c>
      <c r="B219" s="9">
        <v>1390.6762119095988</v>
      </c>
      <c r="C219" s="9">
        <v>1447.1871216655454</v>
      </c>
      <c r="D219" s="9">
        <v>1323.753304147576</v>
      </c>
      <c r="E219" s="7">
        <v>51502</v>
      </c>
      <c r="F219" s="9">
        <v>868.87889832159522</v>
      </c>
      <c r="G219" s="9">
        <v>892.47308281153164</v>
      </c>
      <c r="H219" s="9">
        <v>838.24231643484336</v>
      </c>
      <c r="I219" s="7">
        <v>51502</v>
      </c>
      <c r="J219" s="9">
        <v>521.79731358800359</v>
      </c>
      <c r="K219" s="9">
        <v>554.71403885401389</v>
      </c>
      <c r="L219" s="9">
        <v>485.51098771273269</v>
      </c>
    </row>
    <row r="220" spans="1:12" x14ac:dyDescent="0.25">
      <c r="A220" s="7">
        <v>51533</v>
      </c>
      <c r="B220" s="9">
        <v>1383.6401844391321</v>
      </c>
      <c r="C220" s="9">
        <v>1443.3537940127253</v>
      </c>
      <c r="D220" s="9">
        <v>1312.68936463258</v>
      </c>
      <c r="E220" s="7">
        <v>51533</v>
      </c>
      <c r="F220" s="9">
        <v>870.01941990171281</v>
      </c>
      <c r="G220" s="9">
        <v>894.98058131684309</v>
      </c>
      <c r="H220" s="9">
        <v>837.55771189364543</v>
      </c>
      <c r="I220" s="7">
        <v>51533</v>
      </c>
      <c r="J220" s="9">
        <v>513.62076453741918</v>
      </c>
      <c r="K220" s="9">
        <v>548.3732126958821</v>
      </c>
      <c r="L220" s="9">
        <v>475.13165273893458</v>
      </c>
    </row>
    <row r="221" spans="1:12" x14ac:dyDescent="0.25">
      <c r="A221" s="7">
        <v>51561</v>
      </c>
      <c r="B221" s="9">
        <v>1218.5899751126706</v>
      </c>
      <c r="C221" s="9">
        <v>1274.313283184383</v>
      </c>
      <c r="D221" s="9">
        <v>1152.21264241774</v>
      </c>
      <c r="E221" s="7">
        <v>51561</v>
      </c>
      <c r="F221" s="9">
        <v>753.3810145712979</v>
      </c>
      <c r="G221" s="9">
        <v>776.64305131651963</v>
      </c>
      <c r="H221" s="9">
        <v>723.06317742269164</v>
      </c>
      <c r="I221" s="7">
        <v>51561</v>
      </c>
      <c r="J221" s="9">
        <v>465.20896054137273</v>
      </c>
      <c r="K221" s="9">
        <v>497.67023186786338</v>
      </c>
      <c r="L221" s="9">
        <v>429.14946499504833</v>
      </c>
    </row>
    <row r="222" spans="1:12" x14ac:dyDescent="0.25">
      <c r="A222" s="7">
        <v>51592</v>
      </c>
      <c r="B222" s="9">
        <v>1148.6089108413757</v>
      </c>
      <c r="C222" s="9">
        <v>1204.4544933503521</v>
      </c>
      <c r="D222" s="9">
        <v>1081.9001045465945</v>
      </c>
      <c r="E222" s="7">
        <v>51592</v>
      </c>
      <c r="F222" s="9">
        <v>703.25371923621901</v>
      </c>
      <c r="G222" s="9">
        <v>726.52977681671882</v>
      </c>
      <c r="H222" s="9">
        <v>672.84567238259046</v>
      </c>
      <c r="I222" s="7">
        <v>51592</v>
      </c>
      <c r="J222" s="9">
        <v>445.35519160515668</v>
      </c>
      <c r="K222" s="9">
        <v>477.92471653363339</v>
      </c>
      <c r="L222" s="9">
        <v>409.05443216400408</v>
      </c>
    </row>
    <row r="223" spans="1:12" x14ac:dyDescent="0.25">
      <c r="A223" s="7">
        <v>51622</v>
      </c>
      <c r="B223" s="9">
        <v>1107.7958508530553</v>
      </c>
      <c r="C223" s="9">
        <v>1164.417029677775</v>
      </c>
      <c r="D223" s="9">
        <v>1039.9835857838418</v>
      </c>
      <c r="E223" s="7">
        <v>51622</v>
      </c>
      <c r="F223" s="9">
        <v>677.33656264032277</v>
      </c>
      <c r="G223" s="9">
        <v>700.97042740928066</v>
      </c>
      <c r="H223" s="9">
        <v>646.41438796030684</v>
      </c>
      <c r="I223" s="7">
        <v>51622</v>
      </c>
      <c r="J223" s="9">
        <v>430.45928821273253</v>
      </c>
      <c r="K223" s="9">
        <v>463.44660226849425</v>
      </c>
      <c r="L223" s="9">
        <v>393.56919782353498</v>
      </c>
    </row>
    <row r="224" spans="1:12" x14ac:dyDescent="0.25">
      <c r="A224" s="7">
        <v>51653</v>
      </c>
      <c r="B224" s="9">
        <v>1173.0572322665271</v>
      </c>
      <c r="C224" s="9">
        <v>1233.1283713967791</v>
      </c>
      <c r="D224" s="9">
        <v>1101.066733397842</v>
      </c>
      <c r="E224" s="7">
        <v>51653</v>
      </c>
      <c r="F224" s="9">
        <v>725.08904460509746</v>
      </c>
      <c r="G224" s="9">
        <v>750.22022934408949</v>
      </c>
      <c r="H224" s="9">
        <v>692.20567073236202</v>
      </c>
      <c r="I224" s="7">
        <v>51653</v>
      </c>
      <c r="J224" s="9">
        <v>447.96818766142951</v>
      </c>
      <c r="K224" s="9">
        <v>482.90814205268953</v>
      </c>
      <c r="L224" s="9">
        <v>408.86106266547989</v>
      </c>
    </row>
    <row r="225" spans="1:12" x14ac:dyDescent="0.25">
      <c r="A225" s="7">
        <v>51683</v>
      </c>
      <c r="B225" s="9">
        <v>1262.5365274409332</v>
      </c>
      <c r="C225" s="9">
        <v>1325.7678213441109</v>
      </c>
      <c r="D225" s="9">
        <v>1186.8804414816991</v>
      </c>
      <c r="E225" s="7">
        <v>51683</v>
      </c>
      <c r="F225" s="9">
        <v>778.40730053857612</v>
      </c>
      <c r="G225" s="9">
        <v>804.86366301448993</v>
      </c>
      <c r="H225" s="9">
        <v>743.81501600085915</v>
      </c>
      <c r="I225" s="7">
        <v>51683</v>
      </c>
      <c r="J225" s="9">
        <v>484.12922690235712</v>
      </c>
      <c r="K225" s="9">
        <v>520.90415832962105</v>
      </c>
      <c r="L225" s="9">
        <v>443.06542548084002</v>
      </c>
    </row>
    <row r="226" spans="1:12" x14ac:dyDescent="0.25">
      <c r="A226" s="7">
        <v>51714</v>
      </c>
      <c r="B226" s="9">
        <v>1256.9117997750486</v>
      </c>
      <c r="C226" s="9">
        <v>1315.6569038090795</v>
      </c>
      <c r="D226" s="9">
        <v>1186.7866023678125</v>
      </c>
      <c r="E226" s="7">
        <v>51714</v>
      </c>
      <c r="F226" s="9">
        <v>782.36007744645417</v>
      </c>
      <c r="G226" s="9">
        <v>807.03634291440494</v>
      </c>
      <c r="H226" s="9">
        <v>750.15949318180435</v>
      </c>
      <c r="I226" s="7">
        <v>51714</v>
      </c>
      <c r="J226" s="9">
        <v>474.55172232859456</v>
      </c>
      <c r="K226" s="9">
        <v>508.6205608946745</v>
      </c>
      <c r="L226" s="9">
        <v>436.62710918600817</v>
      </c>
    </row>
    <row r="227" spans="1:12" x14ac:dyDescent="0.25">
      <c r="A227" s="7">
        <v>51745</v>
      </c>
      <c r="B227" s="9">
        <v>1124.1266920777189</v>
      </c>
      <c r="C227" s="9">
        <v>1178.1226275276235</v>
      </c>
      <c r="D227" s="9">
        <v>1059.5754077169368</v>
      </c>
      <c r="E227" s="7">
        <v>51745</v>
      </c>
      <c r="F227" s="9">
        <v>697.84291877629767</v>
      </c>
      <c r="G227" s="9">
        <v>720.49575276988116</v>
      </c>
      <c r="H227" s="9">
        <v>668.26086516186422</v>
      </c>
      <c r="I227" s="7">
        <v>51745</v>
      </c>
      <c r="J227" s="9">
        <v>426.28377330142132</v>
      </c>
      <c r="K227" s="9">
        <v>457.62687475774231</v>
      </c>
      <c r="L227" s="9">
        <v>391.31454255507253</v>
      </c>
    </row>
    <row r="228" spans="1:12" x14ac:dyDescent="0.25">
      <c r="A228" s="7">
        <v>51775</v>
      </c>
      <c r="B228" s="9">
        <v>1180.233954385428</v>
      </c>
      <c r="C228" s="9">
        <v>1241.3745601345556</v>
      </c>
      <c r="D228" s="9">
        <v>1106.9372238482263</v>
      </c>
      <c r="E228" s="7">
        <v>51775</v>
      </c>
      <c r="F228" s="9">
        <v>733.87337003227356</v>
      </c>
      <c r="G228" s="9">
        <v>759.40450175388844</v>
      </c>
      <c r="H228" s="9">
        <v>700.47634323203306</v>
      </c>
      <c r="I228" s="7">
        <v>51775</v>
      </c>
      <c r="J228" s="9">
        <v>446.36058435315442</v>
      </c>
      <c r="K228" s="9">
        <v>481.97005838066718</v>
      </c>
      <c r="L228" s="9">
        <v>406.46088061619321</v>
      </c>
    </row>
    <row r="229" spans="1:12" x14ac:dyDescent="0.25">
      <c r="A229" s="7">
        <v>51806</v>
      </c>
      <c r="B229" s="9">
        <v>1324.1375604346397</v>
      </c>
      <c r="C229" s="9">
        <v>1391.0151875983904</v>
      </c>
      <c r="D229" s="9">
        <v>1244.1540219245851</v>
      </c>
      <c r="E229" s="7">
        <v>51806</v>
      </c>
      <c r="F229" s="9">
        <v>823.34599881434792</v>
      </c>
      <c r="G229" s="9">
        <v>851.14958117756805</v>
      </c>
      <c r="H229" s="9">
        <v>787.01551140003448</v>
      </c>
      <c r="I229" s="7">
        <v>51806</v>
      </c>
      <c r="J229" s="9">
        <v>500.79156162029182</v>
      </c>
      <c r="K229" s="9">
        <v>539.86560642082236</v>
      </c>
      <c r="L229" s="9">
        <v>457.13851052455061</v>
      </c>
    </row>
    <row r="230" spans="1:12" x14ac:dyDescent="0.25">
      <c r="A230" s="7">
        <v>51836</v>
      </c>
      <c r="B230" s="9">
        <v>1424.1067641807676</v>
      </c>
      <c r="C230" s="9">
        <v>1486.7276394257351</v>
      </c>
      <c r="D230" s="9">
        <v>1349.6821837430841</v>
      </c>
      <c r="E230" s="7">
        <v>51836</v>
      </c>
      <c r="F230" s="9">
        <v>887.82025383247799</v>
      </c>
      <c r="G230" s="9">
        <v>913.87968211651844</v>
      </c>
      <c r="H230" s="9">
        <v>853.89945161041885</v>
      </c>
      <c r="I230" s="7">
        <v>51836</v>
      </c>
      <c r="J230" s="9">
        <v>536.28651034828954</v>
      </c>
      <c r="K230" s="9">
        <v>572.84795730921678</v>
      </c>
      <c r="L230" s="9">
        <v>495.78273213266533</v>
      </c>
    </row>
    <row r="231" spans="1:12" x14ac:dyDescent="0.25">
      <c r="A231" s="7">
        <v>51867</v>
      </c>
      <c r="B231" s="9">
        <v>1404.5490611562725</v>
      </c>
      <c r="C231" s="9">
        <v>1465.4280624455919</v>
      </c>
      <c r="D231" s="9">
        <v>1332.8353070536357</v>
      </c>
      <c r="E231" s="7">
        <v>51867</v>
      </c>
      <c r="F231" s="9">
        <v>877.78592232638175</v>
      </c>
      <c r="G231" s="9">
        <v>903.01509028787814</v>
      </c>
      <c r="H231" s="9">
        <v>845.16845620789411</v>
      </c>
      <c r="I231" s="7">
        <v>51867</v>
      </c>
      <c r="J231" s="9">
        <v>526.76313882989075</v>
      </c>
      <c r="K231" s="9">
        <v>562.41297215771374</v>
      </c>
      <c r="L231" s="9">
        <v>487.66685084574158</v>
      </c>
    </row>
    <row r="232" spans="1:12" x14ac:dyDescent="0.25">
      <c r="A232" s="7">
        <v>51898</v>
      </c>
      <c r="B232" s="9">
        <v>1396.9747302356977</v>
      </c>
      <c r="C232" s="9">
        <v>1461.1938500458373</v>
      </c>
      <c r="D232" s="9">
        <v>1321.0805501284699</v>
      </c>
      <c r="E232" s="7">
        <v>51898</v>
      </c>
      <c r="F232" s="9">
        <v>878.37249186595125</v>
      </c>
      <c r="G232" s="9">
        <v>905.0298098585738</v>
      </c>
      <c r="H232" s="9">
        <v>843.85387813662044</v>
      </c>
      <c r="I232" s="7">
        <v>51898</v>
      </c>
      <c r="J232" s="9">
        <v>518.60223836974649</v>
      </c>
      <c r="K232" s="9">
        <v>556.16404018726348</v>
      </c>
      <c r="L232" s="9">
        <v>477.22667199184934</v>
      </c>
    </row>
    <row r="233" spans="1:12" x14ac:dyDescent="0.25">
      <c r="A233" s="7">
        <v>51926</v>
      </c>
      <c r="B233" s="9">
        <v>1229.5849478939278</v>
      </c>
      <c r="C233" s="9">
        <v>1289.4302224134171</v>
      </c>
      <c r="D233" s="9">
        <v>1158.6832680499001</v>
      </c>
      <c r="E233" s="7">
        <v>51926</v>
      </c>
      <c r="F233" s="9">
        <v>760.01389201988957</v>
      </c>
      <c r="G233" s="9">
        <v>784.82319096433548</v>
      </c>
      <c r="H233" s="9">
        <v>727.81577740421017</v>
      </c>
      <c r="I233" s="7">
        <v>51926</v>
      </c>
      <c r="J233" s="9">
        <v>469.57105587403828</v>
      </c>
      <c r="K233" s="9">
        <v>504.60703144908177</v>
      </c>
      <c r="L233" s="9">
        <v>430.86749064568994</v>
      </c>
    </row>
    <row r="234" spans="1:12" x14ac:dyDescent="0.25">
      <c r="A234" s="7">
        <v>51957</v>
      </c>
      <c r="B234" s="9">
        <v>1159.4301383223292</v>
      </c>
      <c r="C234" s="9">
        <v>1219.3220600597938</v>
      </c>
      <c r="D234" s="9">
        <v>1088.278292983932</v>
      </c>
      <c r="E234" s="7">
        <v>51957</v>
      </c>
      <c r="F234" s="9">
        <v>709.63554892789989</v>
      </c>
      <c r="G234" s="9">
        <v>734.42630344158522</v>
      </c>
      <c r="H234" s="9">
        <v>677.38227170619086</v>
      </c>
      <c r="I234" s="7">
        <v>51957</v>
      </c>
      <c r="J234" s="9">
        <v>449.79458939442918</v>
      </c>
      <c r="K234" s="9">
        <v>484.89575661820845</v>
      </c>
      <c r="L234" s="9">
        <v>410.89602127774117</v>
      </c>
    </row>
    <row r="235" spans="1:12" x14ac:dyDescent="0.25">
      <c r="A235" s="7">
        <v>51987</v>
      </c>
      <c r="B235" s="9">
        <v>1119.1459615618237</v>
      </c>
      <c r="C235" s="9">
        <v>1179.7937484238803</v>
      </c>
      <c r="D235" s="9">
        <v>1046.9097688747056</v>
      </c>
      <c r="E235" s="7">
        <v>51987</v>
      </c>
      <c r="F235" s="9">
        <v>683.95320815988305</v>
      </c>
      <c r="G235" s="9">
        <v>709.10288379351039</v>
      </c>
      <c r="H235" s="9">
        <v>651.18152584140535</v>
      </c>
      <c r="I235" s="7">
        <v>51987</v>
      </c>
      <c r="J235" s="9">
        <v>435.19275340194076</v>
      </c>
      <c r="K235" s="9">
        <v>470.69086463036984</v>
      </c>
      <c r="L235" s="9">
        <v>395.72824303330015</v>
      </c>
    </row>
    <row r="236" spans="1:12" x14ac:dyDescent="0.25">
      <c r="A236" s="7">
        <v>52018</v>
      </c>
      <c r="B236" s="9">
        <v>1186.314259680438</v>
      </c>
      <c r="C236" s="9">
        <v>1250.638609669423</v>
      </c>
      <c r="D236" s="9">
        <v>1109.650160811585</v>
      </c>
      <c r="E236" s="7">
        <v>52018</v>
      </c>
      <c r="F236" s="9">
        <v>732.93136291938708</v>
      </c>
      <c r="G236" s="9">
        <v>759.67441092474189</v>
      </c>
      <c r="H236" s="9">
        <v>698.08114213835825</v>
      </c>
      <c r="I236" s="7">
        <v>52018</v>
      </c>
      <c r="J236" s="9">
        <v>453.38289676105097</v>
      </c>
      <c r="K236" s="9">
        <v>490.96419874468108</v>
      </c>
      <c r="L236" s="9">
        <v>411.56901867322676</v>
      </c>
    </row>
    <row r="237" spans="1:12" x14ac:dyDescent="0.25">
      <c r="A237" s="7">
        <v>52048</v>
      </c>
      <c r="B237" s="9">
        <v>1276.7127307025921</v>
      </c>
      <c r="C237" s="9">
        <v>1344.4673868271275</v>
      </c>
      <c r="D237" s="9">
        <v>1196.0902011885366</v>
      </c>
      <c r="E237" s="7">
        <v>52048</v>
      </c>
      <c r="F237" s="9">
        <v>786.71816471871512</v>
      </c>
      <c r="G237" s="9">
        <v>814.88482544385602</v>
      </c>
      <c r="H237" s="9">
        <v>750.04115684107126</v>
      </c>
      <c r="I237" s="7">
        <v>52048</v>
      </c>
      <c r="J237" s="9">
        <v>489.99456598387695</v>
      </c>
      <c r="K237" s="9">
        <v>529.58256138327135</v>
      </c>
      <c r="L237" s="9">
        <v>446.04904434746538</v>
      </c>
    </row>
    <row r="238" spans="1:12" x14ac:dyDescent="0.25">
      <c r="A238" s="7">
        <v>52079</v>
      </c>
      <c r="B238" s="9">
        <v>1270.4845386310426</v>
      </c>
      <c r="C238" s="9">
        <v>1333.5122128148364</v>
      </c>
      <c r="D238" s="9">
        <v>1195.6604056342594</v>
      </c>
      <c r="E238" s="7">
        <v>52079</v>
      </c>
      <c r="F238" s="9">
        <v>790.3251161233211</v>
      </c>
      <c r="G238" s="9">
        <v>816.63353640047285</v>
      </c>
      <c r="H238" s="9">
        <v>756.13950993821913</v>
      </c>
      <c r="I238" s="7">
        <v>52079</v>
      </c>
      <c r="J238" s="9">
        <v>480.1594225077215</v>
      </c>
      <c r="K238" s="9">
        <v>516.87867641436344</v>
      </c>
      <c r="L238" s="9">
        <v>439.52089569604021</v>
      </c>
    </row>
    <row r="239" spans="1:12" x14ac:dyDescent="0.25">
      <c r="A239" s="7">
        <v>52110</v>
      </c>
      <c r="B239" s="9">
        <v>1135.2668570973128</v>
      </c>
      <c r="C239" s="9">
        <v>1193.1386193752239</v>
      </c>
      <c r="D239" s="9">
        <v>1066.4634269254659</v>
      </c>
      <c r="E239" s="7">
        <v>52110</v>
      </c>
      <c r="F239" s="9">
        <v>704.33366117899254</v>
      </c>
      <c r="G239" s="9">
        <v>728.46225312656975</v>
      </c>
      <c r="H239" s="9">
        <v>672.95620178644651</v>
      </c>
      <c r="I239" s="7">
        <v>52110</v>
      </c>
      <c r="J239" s="9">
        <v>430.93319591832034</v>
      </c>
      <c r="K239" s="9">
        <v>464.67636624865418</v>
      </c>
      <c r="L239" s="9">
        <v>393.50722513901945</v>
      </c>
    </row>
    <row r="240" spans="1:12" x14ac:dyDescent="0.25">
      <c r="A240" s="7">
        <v>52140</v>
      </c>
      <c r="B240" s="9">
        <v>1193.4392155188871</v>
      </c>
      <c r="C240" s="9">
        <v>1258.8351828430714</v>
      </c>
      <c r="D240" s="9">
        <v>1115.4747632157801</v>
      </c>
      <c r="E240" s="7">
        <v>52140</v>
      </c>
      <c r="F240" s="9">
        <v>741.91568899524714</v>
      </c>
      <c r="G240" s="9">
        <v>769.05497536775977</v>
      </c>
      <c r="H240" s="9">
        <v>706.56009423727551</v>
      </c>
      <c r="I240" s="7">
        <v>52140</v>
      </c>
      <c r="J240" s="9">
        <v>451.52352652363987</v>
      </c>
      <c r="K240" s="9">
        <v>489.78020747531173</v>
      </c>
      <c r="L240" s="9">
        <v>408.91466897850444</v>
      </c>
    </row>
    <row r="241" spans="1:12" x14ac:dyDescent="0.25">
      <c r="A241" s="7">
        <v>52171</v>
      </c>
      <c r="B241" s="9">
        <v>1338.7171512982436</v>
      </c>
      <c r="C241" s="9">
        <v>1410.2946006357593</v>
      </c>
      <c r="D241" s="9">
        <v>1253.5860622615517</v>
      </c>
      <c r="E241" s="7">
        <v>52171</v>
      </c>
      <c r="F241" s="9">
        <v>832.52705916513617</v>
      </c>
      <c r="G241" s="9">
        <v>862.08400240750825</v>
      </c>
      <c r="H241" s="9">
        <v>794.06497340908049</v>
      </c>
      <c r="I241" s="7">
        <v>52171</v>
      </c>
      <c r="J241" s="9">
        <v>506.19009213310738</v>
      </c>
      <c r="K241" s="9">
        <v>548.21059822825089</v>
      </c>
      <c r="L241" s="9">
        <v>459.52108885247111</v>
      </c>
    </row>
    <row r="242" spans="1:12" x14ac:dyDescent="0.25">
      <c r="A242" s="7">
        <v>52201</v>
      </c>
      <c r="B242" s="9">
        <v>1439.4744043529354</v>
      </c>
      <c r="C242" s="9">
        <v>1506.6833480148871</v>
      </c>
      <c r="D242" s="9">
        <v>1360.0319769827065</v>
      </c>
      <c r="E242" s="7">
        <v>52201</v>
      </c>
      <c r="F242" s="9">
        <v>897.80110220834172</v>
      </c>
      <c r="G242" s="9">
        <v>925.56644508638556</v>
      </c>
      <c r="H242" s="9">
        <v>861.81478413874879</v>
      </c>
      <c r="I242" s="7">
        <v>52201</v>
      </c>
      <c r="J242" s="9">
        <v>541.67330214459355</v>
      </c>
      <c r="K242" s="9">
        <v>581.11690292850142</v>
      </c>
      <c r="L242" s="9">
        <v>498.21719284395778</v>
      </c>
    </row>
    <row r="243" spans="1:12" x14ac:dyDescent="0.25">
      <c r="A243" s="7">
        <v>52232</v>
      </c>
      <c r="B243" s="9">
        <v>1419.6449044071342</v>
      </c>
      <c r="C243" s="9">
        <v>1484.9426957311903</v>
      </c>
      <c r="D243" s="9">
        <v>1343.1350788028321</v>
      </c>
      <c r="E243" s="7">
        <v>52232</v>
      </c>
      <c r="F243" s="9">
        <v>887.53944067426301</v>
      </c>
      <c r="G243" s="9">
        <v>914.39625130290449</v>
      </c>
      <c r="H243" s="9">
        <v>852.96832733462418</v>
      </c>
      <c r="I243" s="7">
        <v>52232</v>
      </c>
      <c r="J243" s="9">
        <v>532.10546373287116</v>
      </c>
      <c r="K243" s="9">
        <v>570.54644442828589</v>
      </c>
      <c r="L243" s="9">
        <v>490.16675146820808</v>
      </c>
    </row>
    <row r="244" spans="1:12" x14ac:dyDescent="0.25">
      <c r="A244" s="7">
        <v>52263</v>
      </c>
      <c r="B244" s="9">
        <v>1411.4331836098618</v>
      </c>
      <c r="C244" s="9">
        <v>1480.2085303044923</v>
      </c>
      <c r="D244" s="9">
        <v>1330.5929497616794</v>
      </c>
      <c r="E244" s="7">
        <v>52263</v>
      </c>
      <c r="F244" s="9">
        <v>887.49221146561115</v>
      </c>
      <c r="G244" s="9">
        <v>915.83762714397574</v>
      </c>
      <c r="H244" s="9">
        <v>850.94543641521898</v>
      </c>
      <c r="I244" s="7">
        <v>52263</v>
      </c>
      <c r="J244" s="9">
        <v>523.94097214425074</v>
      </c>
      <c r="K244" s="9">
        <v>564.37090316051649</v>
      </c>
      <c r="L244" s="9">
        <v>479.64751334646041</v>
      </c>
    </row>
    <row r="245" spans="1:12" x14ac:dyDescent="0.25">
      <c r="A245" s="7">
        <v>52291</v>
      </c>
      <c r="B245" s="9">
        <v>1241.4960057364569</v>
      </c>
      <c r="C245" s="9">
        <v>1305.5085128412177</v>
      </c>
      <c r="D245" s="9">
        <v>1166.0691820590578</v>
      </c>
      <c r="E245" s="7">
        <v>52291</v>
      </c>
      <c r="F245" s="9">
        <v>767.25790053435855</v>
      </c>
      <c r="G245" s="9">
        <v>793.6067685189023</v>
      </c>
      <c r="H245" s="9">
        <v>733.20594919830398</v>
      </c>
      <c r="I245" s="7">
        <v>52291</v>
      </c>
      <c r="J245" s="9">
        <v>474.23810520209838</v>
      </c>
      <c r="K245" s="9">
        <v>511.90174432231538</v>
      </c>
      <c r="L245" s="9">
        <v>432.86323286075367</v>
      </c>
    </row>
    <row r="246" spans="1:12" x14ac:dyDescent="0.25">
      <c r="A246" s="7">
        <v>52322</v>
      </c>
      <c r="B246" s="9">
        <v>1171.1037924091843</v>
      </c>
      <c r="C246" s="9">
        <v>1235.0871024441772</v>
      </c>
      <c r="D246" s="9">
        <v>1095.5078340746775</v>
      </c>
      <c r="E246" s="7">
        <v>52322</v>
      </c>
      <c r="F246" s="9">
        <v>716.57710660086843</v>
      </c>
      <c r="G246" s="9">
        <v>742.87551157386611</v>
      </c>
      <c r="H246" s="9">
        <v>682.50363911971408</v>
      </c>
      <c r="I246" s="7">
        <v>52322</v>
      </c>
      <c r="J246" s="9">
        <v>454.52668580831585</v>
      </c>
      <c r="K246" s="9">
        <v>492.21159087031111</v>
      </c>
      <c r="L246" s="9">
        <v>413.00419495496334</v>
      </c>
    </row>
    <row r="247" spans="1:12" x14ac:dyDescent="0.25">
      <c r="A247" s="7">
        <v>52352</v>
      </c>
      <c r="B247" s="9">
        <v>1131.3672647286971</v>
      </c>
      <c r="C247" s="9">
        <v>1196.0865178493982</v>
      </c>
      <c r="D247" s="9">
        <v>1054.706517141514</v>
      </c>
      <c r="E247" s="7">
        <v>52352</v>
      </c>
      <c r="F247" s="9">
        <v>691.13734514737132</v>
      </c>
      <c r="G247" s="9">
        <v>717.7961891937083</v>
      </c>
      <c r="H247" s="9">
        <v>656.54052906545678</v>
      </c>
      <c r="I247" s="7">
        <v>52352</v>
      </c>
      <c r="J247" s="9">
        <v>440.22991958132576</v>
      </c>
      <c r="K247" s="9">
        <v>478.29032865568979</v>
      </c>
      <c r="L247" s="9">
        <v>398.16598807605732</v>
      </c>
    </row>
    <row r="248" spans="1:12" x14ac:dyDescent="0.25">
      <c r="A248" s="7">
        <v>52383</v>
      </c>
      <c r="B248" s="9">
        <v>1200.598269284761</v>
      </c>
      <c r="C248" s="9">
        <v>1269.2241185445018</v>
      </c>
      <c r="D248" s="9">
        <v>1119.2589419201502</v>
      </c>
      <c r="E248" s="7">
        <v>52383</v>
      </c>
      <c r="F248" s="9">
        <v>741.45162036999375</v>
      </c>
      <c r="G248" s="9">
        <v>769.80014671848392</v>
      </c>
      <c r="H248" s="9">
        <v>704.65957526026114</v>
      </c>
      <c r="I248" s="7">
        <v>52383</v>
      </c>
      <c r="J248" s="9">
        <v>459.14664891476718</v>
      </c>
      <c r="K248" s="9">
        <v>499.42397182601786</v>
      </c>
      <c r="L248" s="9">
        <v>414.59936665988897</v>
      </c>
    </row>
    <row r="249" spans="1:12" x14ac:dyDescent="0.25">
      <c r="A249" s="7">
        <v>52413</v>
      </c>
      <c r="B249" s="9">
        <v>1291.9713497039536</v>
      </c>
      <c r="C249" s="9">
        <v>1364.3029746991397</v>
      </c>
      <c r="D249" s="9">
        <v>1206.3776651349151</v>
      </c>
      <c r="E249" s="7">
        <v>52413</v>
      </c>
      <c r="F249" s="9">
        <v>795.73771702319925</v>
      </c>
      <c r="G249" s="9">
        <v>825.60853729272424</v>
      </c>
      <c r="H249" s="9">
        <v>757.00188890090442</v>
      </c>
      <c r="I249" s="7">
        <v>52413</v>
      </c>
      <c r="J249" s="9">
        <v>496.23363268075434</v>
      </c>
      <c r="K249" s="9">
        <v>538.69443740641532</v>
      </c>
      <c r="L249" s="9">
        <v>449.37577623401069</v>
      </c>
    </row>
    <row r="250" spans="1:12" x14ac:dyDescent="0.25">
      <c r="A250" s="7">
        <v>52444</v>
      </c>
      <c r="B250" s="9">
        <v>1285.0677432176622</v>
      </c>
      <c r="C250" s="9">
        <v>1352.4321705722825</v>
      </c>
      <c r="D250" s="9">
        <v>1205.5358677413692</v>
      </c>
      <c r="E250" s="7">
        <v>52444</v>
      </c>
      <c r="F250" s="9">
        <v>798.95654586733247</v>
      </c>
      <c r="G250" s="9">
        <v>826.8925326471815</v>
      </c>
      <c r="H250" s="9">
        <v>762.80933885316517</v>
      </c>
      <c r="I250" s="7">
        <v>52444</v>
      </c>
      <c r="J250" s="9">
        <v>486.11119735032969</v>
      </c>
      <c r="K250" s="9">
        <v>525.53963792510103</v>
      </c>
      <c r="L250" s="9">
        <v>442.72652888820403</v>
      </c>
    </row>
    <row r="251" spans="1:12" x14ac:dyDescent="0.25">
      <c r="A251" s="7">
        <v>52475</v>
      </c>
      <c r="B251" s="9">
        <v>1147.2159555003693</v>
      </c>
      <c r="C251" s="9">
        <v>1209.0110011150011</v>
      </c>
      <c r="D251" s="9">
        <v>1074.1546097494647</v>
      </c>
      <c r="E251" s="7">
        <v>52475</v>
      </c>
      <c r="F251" s="9">
        <v>711.35793225898806</v>
      </c>
      <c r="G251" s="9">
        <v>736.95749304716651</v>
      </c>
      <c r="H251" s="9">
        <v>678.20700498403198</v>
      </c>
      <c r="I251" s="7">
        <v>52475</v>
      </c>
      <c r="J251" s="9">
        <v>435.85802324138126</v>
      </c>
      <c r="K251" s="9">
        <v>472.05350806783463</v>
      </c>
      <c r="L251" s="9">
        <v>395.94760476543263</v>
      </c>
    </row>
    <row r="252" spans="1:12" x14ac:dyDescent="0.25">
      <c r="A252" s="7">
        <v>52505</v>
      </c>
      <c r="B252" s="9">
        <v>1207.6471204224824</v>
      </c>
      <c r="C252" s="9">
        <v>1277.3460786240885</v>
      </c>
      <c r="D252" s="9">
        <v>1125.0144462181477</v>
      </c>
      <c r="E252" s="7">
        <v>52505</v>
      </c>
      <c r="F252" s="9">
        <v>750.63161046417792</v>
      </c>
      <c r="G252" s="9">
        <v>779.37214548105294</v>
      </c>
      <c r="H252" s="9">
        <v>713.34321988186707</v>
      </c>
      <c r="I252" s="7">
        <v>52505</v>
      </c>
      <c r="J252" s="9">
        <v>457.01550995830456</v>
      </c>
      <c r="K252" s="9">
        <v>497.97393314303542</v>
      </c>
      <c r="L252" s="9">
        <v>411.67122633628054</v>
      </c>
    </row>
    <row r="253" spans="1:12" x14ac:dyDescent="0.25">
      <c r="A253" s="7">
        <v>52536</v>
      </c>
      <c r="B253" s="9">
        <v>1354.4218211852371</v>
      </c>
      <c r="C253" s="9">
        <v>1430.7519995587952</v>
      </c>
      <c r="D253" s="9">
        <v>1264.1417485651937</v>
      </c>
      <c r="E253" s="7">
        <v>52536</v>
      </c>
      <c r="F253" s="9">
        <v>842.47945141045557</v>
      </c>
      <c r="G253" s="9">
        <v>873.78174562686058</v>
      </c>
      <c r="H253" s="9">
        <v>801.91463237437677</v>
      </c>
      <c r="I253" s="7">
        <v>52536</v>
      </c>
      <c r="J253" s="9">
        <v>511.94236977478153</v>
      </c>
      <c r="K253" s="9">
        <v>556.97025393193462</v>
      </c>
      <c r="L253" s="9">
        <v>462.22711619081684</v>
      </c>
    </row>
    <row r="254" spans="1:12" x14ac:dyDescent="0.25">
      <c r="A254" s="7">
        <v>52566</v>
      </c>
      <c r="B254" s="9">
        <v>1456.1754143334038</v>
      </c>
      <c r="C254" s="9">
        <v>1528.0254199409924</v>
      </c>
      <c r="D254" s="9">
        <v>1371.7105892166373</v>
      </c>
      <c r="E254" s="7">
        <v>52566</v>
      </c>
      <c r="F254" s="9">
        <v>908.70991496101999</v>
      </c>
      <c r="G254" s="9">
        <v>938.17338049854288</v>
      </c>
      <c r="H254" s="9">
        <v>870.6865295203022</v>
      </c>
      <c r="I254" s="7">
        <v>52566</v>
      </c>
      <c r="J254" s="9">
        <v>547.46549937238376</v>
      </c>
      <c r="K254" s="9">
        <v>589.85203944244961</v>
      </c>
      <c r="L254" s="9">
        <v>501.02405969633509</v>
      </c>
    </row>
    <row r="255" spans="1:12" x14ac:dyDescent="0.25">
      <c r="A255" s="7">
        <v>52597</v>
      </c>
      <c r="B255" s="9">
        <v>1436.287237448681</v>
      </c>
      <c r="C255" s="9">
        <v>1506.07135430888</v>
      </c>
      <c r="D255" s="9">
        <v>1354.9561914036078</v>
      </c>
      <c r="E255" s="7">
        <v>52597</v>
      </c>
      <c r="F255" s="9">
        <v>898.28493873688035</v>
      </c>
      <c r="G255" s="9">
        <v>926.76306351675123</v>
      </c>
      <c r="H255" s="9">
        <v>861.78543260741219</v>
      </c>
      <c r="I255" s="7">
        <v>52597</v>
      </c>
      <c r="J255" s="9">
        <v>538.00229871180079</v>
      </c>
      <c r="K255" s="9">
        <v>579.30829079212879</v>
      </c>
      <c r="L255" s="9">
        <v>493.17075879619563</v>
      </c>
    </row>
    <row r="256" spans="1:12" x14ac:dyDescent="0.25">
      <c r="A256" s="7">
        <v>52628</v>
      </c>
      <c r="B256" s="9">
        <v>1438.7009758236695</v>
      </c>
      <c r="C256" s="9">
        <v>1513.0441855709078</v>
      </c>
      <c r="D256" s="9">
        <v>1351.7884713733702</v>
      </c>
      <c r="E256" s="7">
        <v>52628</v>
      </c>
      <c r="F256" s="9">
        <v>906.23467936790655</v>
      </c>
      <c r="G256" s="9">
        <v>936.6470652103169</v>
      </c>
      <c r="H256" s="9">
        <v>867.19105457488547</v>
      </c>
      <c r="I256" s="7">
        <v>52628</v>
      </c>
      <c r="J256" s="9">
        <v>532.46629645576286</v>
      </c>
      <c r="K256" s="9">
        <v>576.39712036059086</v>
      </c>
      <c r="L256" s="9">
        <v>484.5974167984848</v>
      </c>
    </row>
    <row r="257" spans="1:12" x14ac:dyDescent="0.25">
      <c r="A257" s="7">
        <v>52657</v>
      </c>
      <c r="B257" s="9">
        <v>1254.5901462235604</v>
      </c>
      <c r="C257" s="9">
        <v>1322.8314794770276</v>
      </c>
      <c r="D257" s="9">
        <v>1174.6182428745769</v>
      </c>
      <c r="E257" s="7">
        <v>52657</v>
      </c>
      <c r="F257" s="9">
        <v>775.22663438354482</v>
      </c>
      <c r="G257" s="9">
        <v>803.10833600551189</v>
      </c>
      <c r="H257" s="9">
        <v>739.34544957778951</v>
      </c>
      <c r="I257" s="7">
        <v>52657</v>
      </c>
      <c r="J257" s="9">
        <v>479.36351184001563</v>
      </c>
      <c r="K257" s="9">
        <v>519.72314347151587</v>
      </c>
      <c r="L257" s="9">
        <v>435.27279329678748</v>
      </c>
    </row>
    <row r="258" spans="1:12" x14ac:dyDescent="0.25">
      <c r="A258" s="7">
        <v>52688</v>
      </c>
      <c r="B258" s="9">
        <v>1183.8815934509539</v>
      </c>
      <c r="C258" s="9">
        <v>1252.0176618942908</v>
      </c>
      <c r="D258" s="9">
        <v>1103.821419617871</v>
      </c>
      <c r="E258" s="7">
        <v>52688</v>
      </c>
      <c r="F258" s="9">
        <v>724.18390734995228</v>
      </c>
      <c r="G258" s="9">
        <v>751.98388066871769</v>
      </c>
      <c r="H258" s="9">
        <v>688.31349085888519</v>
      </c>
      <c r="I258" s="7">
        <v>52688</v>
      </c>
      <c r="J258" s="9">
        <v>459.69768610100164</v>
      </c>
      <c r="K258" s="9">
        <v>500.03378122557302</v>
      </c>
      <c r="L258" s="9">
        <v>415.50792875898588</v>
      </c>
    </row>
    <row r="259" spans="1:12" x14ac:dyDescent="0.25">
      <c r="A259" s="7">
        <v>52718</v>
      </c>
      <c r="B259" s="9">
        <v>1144.7077756025633</v>
      </c>
      <c r="C259" s="9">
        <v>1213.55981712632</v>
      </c>
      <c r="D259" s="9">
        <v>1063.6027319256521</v>
      </c>
      <c r="E259" s="7">
        <v>52718</v>
      </c>
      <c r="F259" s="9">
        <v>698.99452666866671</v>
      </c>
      <c r="G259" s="9">
        <v>727.15688146370599</v>
      </c>
      <c r="H259" s="9">
        <v>662.59514567172573</v>
      </c>
      <c r="I259" s="7">
        <v>52718</v>
      </c>
      <c r="J259" s="9">
        <v>445.71324893389658</v>
      </c>
      <c r="K259" s="9">
        <v>486.40293566261403</v>
      </c>
      <c r="L259" s="9">
        <v>401.00758625392632</v>
      </c>
    </row>
    <row r="260" spans="1:12" x14ac:dyDescent="0.25">
      <c r="A260" s="7">
        <v>52749</v>
      </c>
      <c r="B260" s="9">
        <v>1216.1825541911569</v>
      </c>
      <c r="C260" s="9">
        <v>1289.1756540100687</v>
      </c>
      <c r="D260" s="9">
        <v>1130.1461072729271</v>
      </c>
      <c r="E260" s="7">
        <v>52749</v>
      </c>
      <c r="F260" s="9">
        <v>750.77073952045725</v>
      </c>
      <c r="G260" s="9">
        <v>780.7194272171447</v>
      </c>
      <c r="H260" s="9">
        <v>712.05994911911478</v>
      </c>
      <c r="I260" s="7">
        <v>52749</v>
      </c>
      <c r="J260" s="9">
        <v>465.41181467069958</v>
      </c>
      <c r="K260" s="9">
        <v>508.45622679292404</v>
      </c>
      <c r="L260" s="9">
        <v>418.08615815381245</v>
      </c>
    </row>
    <row r="261" spans="1:12" x14ac:dyDescent="0.25">
      <c r="A261" s="7">
        <v>52779</v>
      </c>
      <c r="B261" s="9">
        <v>1308.6071743645807</v>
      </c>
      <c r="C261" s="9">
        <v>1385.5878012904814</v>
      </c>
      <c r="D261" s="9">
        <v>1218.0161958779518</v>
      </c>
      <c r="E261" s="7">
        <v>52779</v>
      </c>
      <c r="F261" s="9">
        <v>805.5943231435856</v>
      </c>
      <c r="G261" s="9">
        <v>837.16425532733081</v>
      </c>
      <c r="H261" s="9">
        <v>764.82356838781232</v>
      </c>
      <c r="I261" s="7">
        <v>52779</v>
      </c>
      <c r="J261" s="9">
        <v>503.012851220995</v>
      </c>
      <c r="K261" s="9">
        <v>548.42354596315067</v>
      </c>
      <c r="L261" s="9">
        <v>453.19262749013944</v>
      </c>
    </row>
    <row r="262" spans="1:12" x14ac:dyDescent="0.25">
      <c r="A262" s="7">
        <v>52810</v>
      </c>
      <c r="B262" s="9">
        <v>1300.9459142369417</v>
      </c>
      <c r="C262" s="9">
        <v>1372.7184888061029</v>
      </c>
      <c r="D262" s="9">
        <v>1216.6774048154862</v>
      </c>
      <c r="E262" s="7">
        <v>52810</v>
      </c>
      <c r="F262" s="9">
        <v>808.37817576621603</v>
      </c>
      <c r="G262" s="9">
        <v>837.93813627295629</v>
      </c>
      <c r="H262" s="9">
        <v>770.29092363376219</v>
      </c>
      <c r="I262" s="7">
        <v>52810</v>
      </c>
      <c r="J262" s="9">
        <v>492.5677384707256</v>
      </c>
      <c r="K262" s="9">
        <v>534.7803525331467</v>
      </c>
      <c r="L262" s="9">
        <v>446.38648118172398</v>
      </c>
    </row>
    <row r="263" spans="1:12" x14ac:dyDescent="0.25">
      <c r="A263" s="7">
        <v>52841</v>
      </c>
      <c r="B263" s="9">
        <v>1160.2161169391445</v>
      </c>
      <c r="C263" s="9">
        <v>1225.9976723035513</v>
      </c>
      <c r="D263" s="9">
        <v>1082.8727226485303</v>
      </c>
      <c r="E263" s="7">
        <v>52841</v>
      </c>
      <c r="F263" s="9">
        <v>719.01893945684276</v>
      </c>
      <c r="G263" s="9">
        <v>746.08560919349645</v>
      </c>
      <c r="H263" s="9">
        <v>684.11476203754421</v>
      </c>
      <c r="I263" s="7">
        <v>52841</v>
      </c>
      <c r="J263" s="9">
        <v>441.19717748230181</v>
      </c>
      <c r="K263" s="9">
        <v>479.91206311005482</v>
      </c>
      <c r="L263" s="9">
        <v>398.75796061098612</v>
      </c>
    </row>
    <row r="264" spans="1:12" x14ac:dyDescent="0.25">
      <c r="A264" s="7">
        <v>52871</v>
      </c>
      <c r="B264" s="9">
        <v>1223.1281581332141</v>
      </c>
      <c r="C264" s="9">
        <v>1297.1954975660556</v>
      </c>
      <c r="D264" s="9">
        <v>1135.8061528259668</v>
      </c>
      <c r="E264" s="7">
        <v>52871</v>
      </c>
      <c r="F264" s="9">
        <v>760.14165820709104</v>
      </c>
      <c r="G264" s="9">
        <v>790.47765375658923</v>
      </c>
      <c r="H264" s="9">
        <v>720.94422910336129</v>
      </c>
      <c r="I264" s="7">
        <v>52871</v>
      </c>
      <c r="J264" s="9">
        <v>462.98649992612309</v>
      </c>
      <c r="K264" s="9">
        <v>506.71784380946627</v>
      </c>
      <c r="L264" s="9">
        <v>414.86192372260564</v>
      </c>
    </row>
    <row r="265" spans="1:12" x14ac:dyDescent="0.25">
      <c r="A265" s="7">
        <v>52902</v>
      </c>
      <c r="B265" s="9">
        <v>1371.5581607698482</v>
      </c>
      <c r="C265" s="9">
        <v>1452.7135515240839</v>
      </c>
      <c r="D265" s="9">
        <v>1276.1048694019678</v>
      </c>
      <c r="E265" s="7">
        <v>52902</v>
      </c>
      <c r="F265" s="9">
        <v>853.33934071109661</v>
      </c>
      <c r="G265" s="9">
        <v>886.38022674467675</v>
      </c>
      <c r="H265" s="9">
        <v>810.69839576518541</v>
      </c>
      <c r="I265" s="7">
        <v>52902</v>
      </c>
      <c r="J265" s="9">
        <v>518.2188200587517</v>
      </c>
      <c r="K265" s="9">
        <v>566.33332477940712</v>
      </c>
      <c r="L265" s="9">
        <v>465.40647363678232</v>
      </c>
    </row>
    <row r="266" spans="1:12" x14ac:dyDescent="0.25">
      <c r="A266" s="7">
        <v>52932</v>
      </c>
      <c r="B266" s="9">
        <v>1474.551143082251</v>
      </c>
      <c r="C266" s="9">
        <v>1551.1136877536428</v>
      </c>
      <c r="D266" s="9">
        <v>1385.0375810634823</v>
      </c>
      <c r="E266" s="7">
        <v>52932</v>
      </c>
      <c r="F266" s="9">
        <v>920.70249271131752</v>
      </c>
      <c r="G266" s="9">
        <v>951.85745804190356</v>
      </c>
      <c r="H266" s="9">
        <v>880.6682832822238</v>
      </c>
      <c r="I266" s="7">
        <v>52932</v>
      </c>
      <c r="J266" s="9">
        <v>553.84865037093346</v>
      </c>
      <c r="K266" s="9">
        <v>599.25622971173925</v>
      </c>
      <c r="L266" s="9">
        <v>504.36929778125864</v>
      </c>
    </row>
    <row r="267" spans="1:12" x14ac:dyDescent="0.25">
      <c r="A267" s="7">
        <v>52963</v>
      </c>
      <c r="B267" s="9">
        <v>1454.54235847933</v>
      </c>
      <c r="C267" s="9">
        <v>1528.8924683558712</v>
      </c>
      <c r="D267" s="9">
        <v>1368.3514395838697</v>
      </c>
      <c r="E267" s="7">
        <v>52963</v>
      </c>
      <c r="F267" s="9">
        <v>910.14211745454963</v>
      </c>
      <c r="G267" s="9">
        <v>940.23528655822975</v>
      </c>
      <c r="H267" s="9">
        <v>871.73905400612887</v>
      </c>
      <c r="I267" s="7">
        <v>52963</v>
      </c>
      <c r="J267" s="9">
        <v>544.40024102478037</v>
      </c>
      <c r="K267" s="9">
        <v>588.65718179764144</v>
      </c>
      <c r="L267" s="9">
        <v>496.61238557774084</v>
      </c>
    </row>
    <row r="268" spans="1:12" x14ac:dyDescent="0.25">
      <c r="A268" s="7">
        <v>52994</v>
      </c>
      <c r="B268" s="9">
        <v>1444.7122745063582</v>
      </c>
      <c r="C268" s="9">
        <v>1522.8166781798548</v>
      </c>
      <c r="D268" s="9">
        <v>1353.8971490870842</v>
      </c>
      <c r="E268" s="7">
        <v>52994</v>
      </c>
      <c r="F268" s="9">
        <v>908.55420684558044</v>
      </c>
      <c r="G268" s="9">
        <v>940.25481927098599</v>
      </c>
      <c r="H268" s="9">
        <v>868.03085168379516</v>
      </c>
      <c r="I268" s="7">
        <v>52994</v>
      </c>
      <c r="J268" s="9">
        <v>536.15806766077776</v>
      </c>
      <c r="K268" s="9">
        <v>582.56185890886877</v>
      </c>
      <c r="L268" s="9">
        <v>485.86629740328908</v>
      </c>
    </row>
    <row r="269" spans="1:12" x14ac:dyDescent="0.25">
      <c r="A269" s="7">
        <v>53022</v>
      </c>
      <c r="B269" s="9">
        <v>1268.9085270002959</v>
      </c>
      <c r="C269" s="9">
        <v>1341.4503332512911</v>
      </c>
      <c r="D269" s="9">
        <v>1184.361064121654</v>
      </c>
      <c r="E269" s="7">
        <v>53022</v>
      </c>
      <c r="F269" s="9">
        <v>784.01101771088713</v>
      </c>
      <c r="G269" s="9">
        <v>813.41884470163473</v>
      </c>
      <c r="H269" s="9">
        <v>746.32485684909284</v>
      </c>
      <c r="I269" s="7">
        <v>53022</v>
      </c>
      <c r="J269" s="9">
        <v>484.89750928940873</v>
      </c>
      <c r="K269" s="9">
        <v>528.03148854965639</v>
      </c>
      <c r="L269" s="9">
        <v>438.03620727256106</v>
      </c>
    </row>
    <row r="270" spans="1:12" x14ac:dyDescent="0.25">
      <c r="A270" s="7">
        <v>53053</v>
      </c>
      <c r="B270" s="9">
        <v>1197.8026003596492</v>
      </c>
      <c r="C270" s="9">
        <v>1270.1621297804795</v>
      </c>
      <c r="D270" s="9">
        <v>1113.2486581494745</v>
      </c>
      <c r="E270" s="7">
        <v>53053</v>
      </c>
      <c r="F270" s="9">
        <v>732.54162889364034</v>
      </c>
      <c r="G270" s="9">
        <v>761.83712700487524</v>
      </c>
      <c r="H270" s="9">
        <v>694.89716968720461</v>
      </c>
      <c r="I270" s="7">
        <v>53053</v>
      </c>
      <c r="J270" s="9">
        <v>465.26097146600881</v>
      </c>
      <c r="K270" s="9">
        <v>508.32500277560439</v>
      </c>
      <c r="L270" s="9">
        <v>418.35148846226997</v>
      </c>
    </row>
    <row r="271" spans="1:12" x14ac:dyDescent="0.25">
      <c r="A271" s="7">
        <v>53083</v>
      </c>
      <c r="B271" s="9">
        <v>1159.2137024086267</v>
      </c>
      <c r="C271" s="9">
        <v>1232.2685189677786</v>
      </c>
      <c r="D271" s="9">
        <v>1073.6362105226797</v>
      </c>
      <c r="E271" s="7">
        <v>53083</v>
      </c>
      <c r="F271" s="9">
        <v>707.61234017062225</v>
      </c>
      <c r="G271" s="9">
        <v>737.27259557129855</v>
      </c>
      <c r="H271" s="9">
        <v>669.43262717614073</v>
      </c>
      <c r="I271" s="7">
        <v>53083</v>
      </c>
      <c r="J271" s="9">
        <v>451.60136223800436</v>
      </c>
      <c r="K271" s="9">
        <v>494.99592339648007</v>
      </c>
      <c r="L271" s="9">
        <v>404.20358334653895</v>
      </c>
    </row>
    <row r="272" spans="1:12" x14ac:dyDescent="0.25">
      <c r="A272" s="7">
        <v>53114</v>
      </c>
      <c r="B272" s="9">
        <v>1233.1308506622986</v>
      </c>
      <c r="C272" s="9">
        <v>1310.5659711599765</v>
      </c>
      <c r="D272" s="9">
        <v>1142.3667254200006</v>
      </c>
      <c r="E272" s="7">
        <v>53114</v>
      </c>
      <c r="F272" s="9">
        <v>760.99155901015354</v>
      </c>
      <c r="G272" s="9">
        <v>792.53516161871903</v>
      </c>
      <c r="H272" s="9">
        <v>720.38472335550637</v>
      </c>
      <c r="I272" s="7">
        <v>53114</v>
      </c>
      <c r="J272" s="9">
        <v>472.13929165214495</v>
      </c>
      <c r="K272" s="9">
        <v>518.03080954125755</v>
      </c>
      <c r="L272" s="9">
        <v>421.98200206449428</v>
      </c>
    </row>
    <row r="273" spans="1:12" x14ac:dyDescent="0.25">
      <c r="A273" s="7">
        <v>53144</v>
      </c>
      <c r="B273" s="9">
        <v>1326.6846047422209</v>
      </c>
      <c r="C273" s="9">
        <v>1408.3964036511161</v>
      </c>
      <c r="D273" s="9">
        <v>1231.0601319543243</v>
      </c>
      <c r="E273" s="7">
        <v>53144</v>
      </c>
      <c r="F273" s="9">
        <v>816.39666919663091</v>
      </c>
      <c r="G273" s="9">
        <v>849.66070384964235</v>
      </c>
      <c r="H273" s="9">
        <v>773.61453119895316</v>
      </c>
      <c r="I273" s="7">
        <v>53144</v>
      </c>
      <c r="J273" s="9">
        <v>510.28793554559002</v>
      </c>
      <c r="K273" s="9">
        <v>558.73569980147386</v>
      </c>
      <c r="L273" s="9">
        <v>457.44560075537117</v>
      </c>
    </row>
    <row r="274" spans="1:12" x14ac:dyDescent="0.25">
      <c r="A274" s="7">
        <v>53175</v>
      </c>
      <c r="B274" s="9">
        <v>1318.176972378041</v>
      </c>
      <c r="C274" s="9">
        <v>1394.4393572583858</v>
      </c>
      <c r="D274" s="9">
        <v>1229.1323643205922</v>
      </c>
      <c r="E274" s="7">
        <v>53175</v>
      </c>
      <c r="F274" s="9">
        <v>818.69360453947047</v>
      </c>
      <c r="G274" s="9">
        <v>849.87395492932558</v>
      </c>
      <c r="H274" s="9">
        <v>778.68757378871874</v>
      </c>
      <c r="I274" s="7">
        <v>53175</v>
      </c>
      <c r="J274" s="9">
        <v>499.48336783857053</v>
      </c>
      <c r="K274" s="9">
        <v>544.56540232906025</v>
      </c>
      <c r="L274" s="9">
        <v>450.44479053187342</v>
      </c>
    </row>
    <row r="275" spans="1:12" x14ac:dyDescent="0.25">
      <c r="A275" s="7">
        <v>53206</v>
      </c>
      <c r="B275" s="9">
        <v>1174.3080364503608</v>
      </c>
      <c r="C275" s="9">
        <v>1244.1482382945514</v>
      </c>
      <c r="D275" s="9">
        <v>1092.6495059360243</v>
      </c>
      <c r="E275" s="7">
        <v>53206</v>
      </c>
      <c r="F275" s="9">
        <v>727.40110378763779</v>
      </c>
      <c r="G275" s="9">
        <v>755.93104947337406</v>
      </c>
      <c r="H275" s="9">
        <v>690.76360804400667</v>
      </c>
      <c r="I275" s="7">
        <v>53206</v>
      </c>
      <c r="J275" s="9">
        <v>446.90693266272285</v>
      </c>
      <c r="K275" s="9">
        <v>488.21718882117727</v>
      </c>
      <c r="L275" s="9">
        <v>401.88589789201762</v>
      </c>
    </row>
    <row r="276" spans="1:12" x14ac:dyDescent="0.25">
      <c r="A276" s="7">
        <v>53236</v>
      </c>
      <c r="B276" s="9">
        <v>1239.9416482891393</v>
      </c>
      <c r="C276" s="9">
        <v>1318.4516731780482</v>
      </c>
      <c r="D276" s="9">
        <v>1147.9007437832881</v>
      </c>
      <c r="E276" s="7">
        <v>53236</v>
      </c>
      <c r="F276" s="9">
        <v>770.54627396358808</v>
      </c>
      <c r="G276" s="9">
        <v>802.47204527975998</v>
      </c>
      <c r="H276" s="9">
        <v>729.46313905943464</v>
      </c>
      <c r="I276" s="7">
        <v>53236</v>
      </c>
      <c r="J276" s="9">
        <v>469.39537432555113</v>
      </c>
      <c r="K276" s="9">
        <v>515.9796278982883</v>
      </c>
      <c r="L276" s="9">
        <v>418.43760472385355</v>
      </c>
    </row>
    <row r="277" spans="1:12" x14ac:dyDescent="0.25">
      <c r="A277" s="7">
        <v>53267</v>
      </c>
      <c r="B277" s="9">
        <v>1390.1872338350449</v>
      </c>
      <c r="C277" s="9">
        <v>1476.2509535775609</v>
      </c>
      <c r="D277" s="9">
        <v>1289.5259480373297</v>
      </c>
      <c r="E277" s="7">
        <v>53267</v>
      </c>
      <c r="F277" s="9">
        <v>865.21883186940954</v>
      </c>
      <c r="G277" s="9">
        <v>899.99169351765988</v>
      </c>
      <c r="H277" s="9">
        <v>820.52785617054553</v>
      </c>
      <c r="I277" s="7">
        <v>53267</v>
      </c>
      <c r="J277" s="9">
        <v>524.96840196563551</v>
      </c>
      <c r="K277" s="9">
        <v>576.25926005990107</v>
      </c>
      <c r="L277" s="9">
        <v>468.99809186678419</v>
      </c>
    </row>
    <row r="278" spans="1:12" x14ac:dyDescent="0.25">
      <c r="A278" s="7">
        <v>53297</v>
      </c>
      <c r="B278" s="9">
        <v>1494.6786842993065</v>
      </c>
      <c r="C278" s="9">
        <v>1576.0373652819542</v>
      </c>
      <c r="D278" s="9">
        <v>1400.0769455485049</v>
      </c>
      <c r="E278" s="7">
        <v>53297</v>
      </c>
      <c r="F278" s="9">
        <v>933.90873778385708</v>
      </c>
      <c r="G278" s="9">
        <v>966.74869955518523</v>
      </c>
      <c r="H278" s="9">
        <v>891.88943731414076</v>
      </c>
      <c r="I278" s="7">
        <v>53297</v>
      </c>
      <c r="J278" s="9">
        <v>560.76994651544953</v>
      </c>
      <c r="K278" s="9">
        <v>609.28866572676895</v>
      </c>
      <c r="L278" s="9">
        <v>508.18750823436415</v>
      </c>
    </row>
    <row r="280" spans="1:12" x14ac:dyDescent="0.25">
      <c r="A280" s="1" t="s">
        <v>3</v>
      </c>
      <c r="B280" s="2"/>
      <c r="C280" s="2"/>
      <c r="D280" s="2"/>
      <c r="E280" s="1" t="s">
        <v>3</v>
      </c>
      <c r="F280" s="2"/>
      <c r="G280" s="2"/>
      <c r="H280" s="2"/>
      <c r="I280" s="1" t="s">
        <v>3</v>
      </c>
      <c r="J280" s="2"/>
      <c r="K280" s="2"/>
      <c r="L280" s="2"/>
    </row>
    <row r="281" spans="1:12" ht="30" x14ac:dyDescent="0.25">
      <c r="A281" s="3"/>
      <c r="B281" s="4" t="s">
        <v>18</v>
      </c>
      <c r="C281" s="4" t="s">
        <v>19</v>
      </c>
      <c r="D281" s="4" t="s">
        <v>20</v>
      </c>
      <c r="E281" s="3"/>
      <c r="F281" s="5" t="s">
        <v>4</v>
      </c>
      <c r="G281" s="5" t="s">
        <v>5</v>
      </c>
      <c r="H281" s="5" t="s">
        <v>6</v>
      </c>
      <c r="I281" s="3"/>
      <c r="J281" s="6" t="s">
        <v>7</v>
      </c>
      <c r="K281" s="6" t="s">
        <v>8</v>
      </c>
      <c r="L281" s="6" t="s">
        <v>9</v>
      </c>
    </row>
    <row r="282" spans="1:12" x14ac:dyDescent="0.25">
      <c r="A282" s="11">
        <v>2023</v>
      </c>
      <c r="B282" s="12">
        <f>AVERAGE(B3:B14)</f>
        <v>1112.0324371953013</v>
      </c>
      <c r="C282" s="12">
        <f>AVERAGE(C3:C14)</f>
        <v>1112.0324371953013</v>
      </c>
      <c r="D282" s="12">
        <f t="shared" ref="D282" si="0">AVERAGE(D3:D14)</f>
        <v>1112.0324371953013</v>
      </c>
      <c r="E282" s="11">
        <v>2023</v>
      </c>
      <c r="F282" s="12">
        <f>AVERAGE(F3:F14)</f>
        <v>692.426129706609</v>
      </c>
      <c r="G282" s="12">
        <f>AVERAGE(G3:G14)</f>
        <v>692.426129706609</v>
      </c>
      <c r="H282" s="12">
        <f t="shared" ref="H282" si="1">AVERAGE(H3:H14)</f>
        <v>692.426129706609</v>
      </c>
      <c r="I282" s="11">
        <v>2023</v>
      </c>
      <c r="J282" s="12">
        <f>AVERAGE(J3:J14)</f>
        <v>419.60630748869227</v>
      </c>
      <c r="K282" s="12">
        <f>AVERAGE(K3:K14)</f>
        <v>419.60630748869227</v>
      </c>
      <c r="L282" s="12">
        <f t="shared" ref="L282" si="2">AVERAGE(L3:L14)</f>
        <v>419.60630748869227</v>
      </c>
    </row>
    <row r="283" spans="1:12" x14ac:dyDescent="0.25">
      <c r="A283" s="11">
        <v>2024</v>
      </c>
      <c r="B283" s="12">
        <f>AVERAGE(B15:B26)</f>
        <v>1118.8548530694354</v>
      </c>
      <c r="C283" s="12">
        <f t="shared" ref="C283:D283" si="3">AVERAGE(C15:C26)</f>
        <v>1118.8548530694354</v>
      </c>
      <c r="D283" s="12">
        <f t="shared" si="3"/>
        <v>1118.8548530694354</v>
      </c>
      <c r="E283" s="11">
        <v>2024</v>
      </c>
      <c r="F283" s="12">
        <f>AVERAGE(F15:F26)</f>
        <v>697.67610228143576</v>
      </c>
      <c r="G283" s="12">
        <f t="shared" ref="G283:H283" si="4">AVERAGE(G15:G26)</f>
        <v>697.67610228143576</v>
      </c>
      <c r="H283" s="12">
        <f t="shared" si="4"/>
        <v>697.67610228143576</v>
      </c>
      <c r="I283" s="11">
        <v>2024</v>
      </c>
      <c r="J283" s="12">
        <f>AVERAGE(J15:J26)</f>
        <v>421.17875078799966</v>
      </c>
      <c r="K283" s="12">
        <f t="shared" ref="K283:L283" si="5">AVERAGE(K15:K26)</f>
        <v>421.17875078799966</v>
      </c>
      <c r="L283" s="12">
        <f t="shared" si="5"/>
        <v>421.17875078799966</v>
      </c>
    </row>
    <row r="284" spans="1:12" x14ac:dyDescent="0.25">
      <c r="A284" s="11">
        <v>2025</v>
      </c>
      <c r="B284" s="12">
        <f>AVERAGE(B27:B38)</f>
        <v>1122.1369851908933</v>
      </c>
      <c r="C284" s="12">
        <f t="shared" ref="C284:D284" si="6">AVERAGE(C27:C38)</f>
        <v>1122.1369851908933</v>
      </c>
      <c r="D284" s="12">
        <f t="shared" si="6"/>
        <v>1122.1369851908933</v>
      </c>
      <c r="E284" s="11">
        <v>2025</v>
      </c>
      <c r="F284" s="12">
        <f>AVERAGE(F27:F38)</f>
        <v>699.62257649768287</v>
      </c>
      <c r="G284" s="12">
        <f t="shared" ref="G284:H284" si="7">AVERAGE(G27:G38)</f>
        <v>699.62257649768287</v>
      </c>
      <c r="H284" s="12">
        <f t="shared" si="7"/>
        <v>699.62257649768287</v>
      </c>
      <c r="I284" s="11">
        <v>2025</v>
      </c>
      <c r="J284" s="12">
        <f>AVERAGE(J27:J38)</f>
        <v>422.51440869321044</v>
      </c>
      <c r="K284" s="12">
        <f t="shared" ref="K284:L284" si="8">AVERAGE(K27:K38)</f>
        <v>422.51440869321044</v>
      </c>
      <c r="L284" s="12">
        <f t="shared" si="8"/>
        <v>422.51440869321044</v>
      </c>
    </row>
    <row r="285" spans="1:12" x14ac:dyDescent="0.25">
      <c r="A285" s="11">
        <v>2026</v>
      </c>
      <c r="B285" s="13">
        <f>AVERAGE(B39:B50)</f>
        <v>1126.6171643557309</v>
      </c>
      <c r="C285" s="13">
        <f t="shared" ref="C285:D285" si="9">AVERAGE(C39:C50)</f>
        <v>1126.6171643557309</v>
      </c>
      <c r="D285" s="13">
        <f t="shared" si="9"/>
        <v>1126.6171643557309</v>
      </c>
      <c r="E285" s="11">
        <v>2026</v>
      </c>
      <c r="F285" s="13">
        <f>AVERAGE(F39:F50)</f>
        <v>702.40910331165435</v>
      </c>
      <c r="G285" s="13">
        <f t="shared" ref="G285:H285" si="10">AVERAGE(G39:G50)</f>
        <v>702.40910331165435</v>
      </c>
      <c r="H285" s="13">
        <f t="shared" si="10"/>
        <v>702.40910331165435</v>
      </c>
      <c r="I285" s="11">
        <v>2026</v>
      </c>
      <c r="J285" s="13">
        <f>AVERAGE(J39:J50)</f>
        <v>424.20806104407666</v>
      </c>
      <c r="K285" s="13">
        <f t="shared" ref="K285:L285" si="11">AVERAGE(K39:K50)</f>
        <v>424.20806104407666</v>
      </c>
      <c r="L285" s="13">
        <f t="shared" si="11"/>
        <v>424.20806104407666</v>
      </c>
    </row>
    <row r="286" spans="1:12" x14ac:dyDescent="0.25">
      <c r="A286" s="11">
        <v>2027</v>
      </c>
      <c r="B286" s="13">
        <f>AVERAGE(B51:B62)</f>
        <v>1132.4034141728773</v>
      </c>
      <c r="C286" s="13">
        <f t="shared" ref="C286:D286" si="12">AVERAGE(C51:C62)</f>
        <v>1136.44122759377</v>
      </c>
      <c r="D286" s="13">
        <f t="shared" si="12"/>
        <v>1127.308823742434</v>
      </c>
      <c r="E286" s="11">
        <v>2027</v>
      </c>
      <c r="F286" s="13">
        <f>AVERAGE(F51:F62)</f>
        <v>705.69028538254622</v>
      </c>
      <c r="G286" s="13">
        <f t="shared" ref="G286:H286" si="13">AVERAGE(G51:G62)</f>
        <v>707.36739610710799</v>
      </c>
      <c r="H286" s="13">
        <f t="shared" si="13"/>
        <v>703.36987822098308</v>
      </c>
      <c r="I286" s="11">
        <v>2027</v>
      </c>
      <c r="J286" s="13">
        <f>AVERAGE(J51:J62)</f>
        <v>426.71312879033121</v>
      </c>
      <c r="K286" s="13">
        <f t="shared" ref="K286:L286" si="14">AVERAGE(K51:K62)</f>
        <v>429.07383148666207</v>
      </c>
      <c r="L286" s="13">
        <f t="shared" si="14"/>
        <v>423.93894552145071</v>
      </c>
    </row>
    <row r="287" spans="1:12" x14ac:dyDescent="0.25">
      <c r="A287" s="11">
        <v>2028</v>
      </c>
      <c r="B287" s="13">
        <f>AVERAGE(B63:B74)</f>
        <v>1138.626659502778</v>
      </c>
      <c r="C287" s="13">
        <f t="shared" ref="C287:D287" si="15">AVERAGE(C63:C74)</f>
        <v>1146.3153565956266</v>
      </c>
      <c r="D287" s="13">
        <f t="shared" si="15"/>
        <v>1128.870461266509</v>
      </c>
      <c r="E287" s="11">
        <v>2028</v>
      </c>
      <c r="F287" s="13">
        <f>AVERAGE(F63:F74)</f>
        <v>709.42234998110473</v>
      </c>
      <c r="G287" s="13">
        <f t="shared" ref="G287:H287" si="16">AVERAGE(G63:G74)</f>
        <v>712.76082401102178</v>
      </c>
      <c r="H287" s="13">
        <f t="shared" si="16"/>
        <v>704.82276334775281</v>
      </c>
      <c r="I287" s="11">
        <v>2028</v>
      </c>
      <c r="J287" s="13">
        <f>AVERAGE(J63:J74)</f>
        <v>429.20430952167311</v>
      </c>
      <c r="K287" s="13">
        <f t="shared" ref="K287:L287" si="17">AVERAGE(K63:K74)</f>
        <v>433.55453258460489</v>
      </c>
      <c r="L287" s="13">
        <f t="shared" si="17"/>
        <v>424.04769791875646</v>
      </c>
    </row>
    <row r="288" spans="1:12" x14ac:dyDescent="0.25">
      <c r="A288" s="11">
        <v>2029</v>
      </c>
      <c r="B288" s="13">
        <f>AVERAGE(B75:B86)</f>
        <v>1143.7929320056744</v>
      </c>
      <c r="C288" s="13">
        <f t="shared" ref="C288:D288" si="18">AVERAGE(C75:C86)</f>
        <v>1155.1705583159337</v>
      </c>
      <c r="D288" s="13">
        <f t="shared" si="18"/>
        <v>1129.3764173025718</v>
      </c>
      <c r="E288" s="11">
        <v>2029</v>
      </c>
      <c r="F288" s="13">
        <f>AVERAGE(F75:F86)</f>
        <v>712.19225636452438</v>
      </c>
      <c r="G288" s="13">
        <f t="shared" ref="G288:H288" si="19">AVERAGE(G75:G86)</f>
        <v>717.18952041343618</v>
      </c>
      <c r="H288" s="13">
        <f t="shared" si="19"/>
        <v>705.33552157922441</v>
      </c>
      <c r="I288" s="11">
        <v>2029</v>
      </c>
      <c r="J288" s="13">
        <f>AVERAGE(J75:J86)</f>
        <v>431.60067564114996</v>
      </c>
      <c r="K288" s="13">
        <f t="shared" ref="K288:L288" si="20">AVERAGE(K75:K86)</f>
        <v>437.98103790249758</v>
      </c>
      <c r="L288" s="13">
        <f t="shared" si="20"/>
        <v>424.04089572334738</v>
      </c>
    </row>
    <row r="289" spans="1:12" x14ac:dyDescent="0.25">
      <c r="A289" s="11">
        <v>2030</v>
      </c>
      <c r="B289" s="13">
        <f>AVERAGE(B87:B98)</f>
        <v>1149.0572883120205</v>
      </c>
      <c r="C289" s="13">
        <f t="shared" ref="C289:D289" si="21">AVERAGE(C87:C98)</f>
        <v>1164.1688893906912</v>
      </c>
      <c r="D289" s="13">
        <f t="shared" si="21"/>
        <v>1129.9754758613028</v>
      </c>
      <c r="E289" s="11">
        <v>2030</v>
      </c>
      <c r="F289" s="13">
        <f>AVERAGE(F87:F98)</f>
        <v>715.09805160177132</v>
      </c>
      <c r="G289" s="13">
        <f t="shared" ref="G289:H289" si="22">AVERAGE(G87:G98)</f>
        <v>721.75394077038334</v>
      </c>
      <c r="H289" s="13">
        <f t="shared" si="22"/>
        <v>706.00385492477119</v>
      </c>
      <c r="I289" s="11">
        <v>2030</v>
      </c>
      <c r="J289" s="13">
        <f>AVERAGE(J87:J98)</f>
        <v>433.95923671024889</v>
      </c>
      <c r="K289" s="13">
        <f t="shared" ref="K289:L289" si="23">AVERAGE(K87:K98)</f>
        <v>442.41494862030805</v>
      </c>
      <c r="L289" s="13">
        <f t="shared" si="23"/>
        <v>423.97162093653156</v>
      </c>
    </row>
    <row r="290" spans="1:12" x14ac:dyDescent="0.25">
      <c r="A290" s="11">
        <v>2031</v>
      </c>
      <c r="B290" s="13">
        <f>AVERAGE(B99:B110)</f>
        <v>1156.1620274493143</v>
      </c>
      <c r="C290" s="13">
        <f t="shared" ref="C290:D290" si="24">AVERAGE(C99:C110)</f>
        <v>1175.0535671974042</v>
      </c>
      <c r="D290" s="13">
        <f t="shared" si="24"/>
        <v>1132.4082355010507</v>
      </c>
      <c r="E290" s="11">
        <v>2031</v>
      </c>
      <c r="F290" s="13">
        <f>AVERAGE(F99:F110)</f>
        <v>719.34599497077397</v>
      </c>
      <c r="G290" s="13">
        <f t="shared" ref="G290:H290" si="25">AVERAGE(G99:G110)</f>
        <v>727.66046515145001</v>
      </c>
      <c r="H290" s="13">
        <f t="shared" si="25"/>
        <v>708.03296549050822</v>
      </c>
      <c r="I290" s="11">
        <v>2031</v>
      </c>
      <c r="J290" s="13">
        <f>AVERAGE(J99:J110)</f>
        <v>436.81603247854031</v>
      </c>
      <c r="K290" s="13">
        <f t="shared" ref="K290:L290" si="26">AVERAGE(K99:K110)</f>
        <v>447.39310204595421</v>
      </c>
      <c r="L290" s="13">
        <f t="shared" si="26"/>
        <v>424.37527001054264</v>
      </c>
    </row>
    <row r="291" spans="1:12" x14ac:dyDescent="0.25">
      <c r="A291" s="11">
        <v>2032</v>
      </c>
      <c r="B291" s="13">
        <f>AVERAGE(B111:B122)</f>
        <v>1164.3316441663633</v>
      </c>
      <c r="C291" s="13">
        <f t="shared" ref="C291:D291" si="27">AVERAGE(C111:C122)</f>
        <v>1187.0730641641926</v>
      </c>
      <c r="D291" s="13">
        <f t="shared" si="27"/>
        <v>1135.8699997972744</v>
      </c>
      <c r="E291" s="11">
        <v>2032</v>
      </c>
      <c r="F291" s="13">
        <f>AVERAGE(F111:F122)</f>
        <v>724.4085909594852</v>
      </c>
      <c r="G291" s="13">
        <f t="shared" ref="G291:H291" si="28">AVERAGE(G111:G122)</f>
        <v>734.3912244585872</v>
      </c>
      <c r="H291" s="13">
        <f t="shared" si="28"/>
        <v>710.88220238001088</v>
      </c>
      <c r="I291" s="11">
        <v>2032</v>
      </c>
      <c r="J291" s="13">
        <f>AVERAGE(J111:J122)</f>
        <v>439.92305320687802</v>
      </c>
      <c r="K291" s="13">
        <f t="shared" ref="K291:L291" si="29">AVERAGE(K111:K122)</f>
        <v>452.6818397056054</v>
      </c>
      <c r="L291" s="13">
        <f t="shared" si="29"/>
        <v>424.98779741726349</v>
      </c>
    </row>
    <row r="292" spans="1:12" x14ac:dyDescent="0.25">
      <c r="A292" s="11">
        <v>2033</v>
      </c>
      <c r="B292" s="13">
        <f>AVERAGE(B123:B134)</f>
        <v>1171.2616329468274</v>
      </c>
      <c r="C292" s="13">
        <f t="shared" ref="C292:D292" si="30">AVERAGE(C123:C134)</f>
        <v>1197.8552666245907</v>
      </c>
      <c r="D292" s="13">
        <f t="shared" si="30"/>
        <v>1138.1411575107957</v>
      </c>
      <c r="E292" s="11">
        <v>2033</v>
      </c>
      <c r="F292" s="13">
        <f>AVERAGE(F123:F134)</f>
        <v>728.36113520264996</v>
      </c>
      <c r="G292" s="13">
        <f t="shared" ref="G292:H292" si="31">AVERAGE(G123:G134)</f>
        <v>739.9903624091977</v>
      </c>
      <c r="H292" s="13">
        <f t="shared" si="31"/>
        <v>712.66894092064285</v>
      </c>
      <c r="I292" s="11">
        <v>2033</v>
      </c>
      <c r="J292" s="13">
        <f>AVERAGE(J123:J134)</f>
        <v>442.90049774417753</v>
      </c>
      <c r="K292" s="13">
        <f t="shared" ref="K292:L292" si="32">AVERAGE(K123:K134)</f>
        <v>457.8649042153931</v>
      </c>
      <c r="L292" s="13">
        <f t="shared" si="32"/>
        <v>425.47221659015281</v>
      </c>
    </row>
    <row r="293" spans="1:12" x14ac:dyDescent="0.25">
      <c r="A293" s="11">
        <v>2034</v>
      </c>
      <c r="B293" s="13">
        <f>AVERAGE(B135:B146)</f>
        <v>1179.3174187410568</v>
      </c>
      <c r="C293" s="13">
        <f t="shared" ref="C293:D293" si="33">AVERAGE(C135:C146)</f>
        <v>1209.832766606635</v>
      </c>
      <c r="D293" s="13">
        <f t="shared" si="33"/>
        <v>1141.5044877627704</v>
      </c>
      <c r="E293" s="11">
        <v>2034</v>
      </c>
      <c r="F293" s="13">
        <f>AVERAGE(F135:F146)</f>
        <v>733.13995991406239</v>
      </c>
      <c r="G293" s="13">
        <f t="shared" ref="G293:H293" si="34">AVERAGE(G135:G146)</f>
        <v>746.4234691661768</v>
      </c>
      <c r="H293" s="13">
        <f t="shared" si="34"/>
        <v>715.28994495642257</v>
      </c>
      <c r="I293" s="11">
        <v>2034</v>
      </c>
      <c r="J293" s="13">
        <f>AVERAGE(J135:J146)</f>
        <v>446.1774588269945</v>
      </c>
      <c r="K293" s="13">
        <f t="shared" ref="K293:L293" si="35">AVERAGE(K135:K146)</f>
        <v>463.40929744045815</v>
      </c>
      <c r="L293" s="13">
        <f t="shared" si="35"/>
        <v>426.21454280634765</v>
      </c>
    </row>
    <row r="294" spans="1:12" x14ac:dyDescent="0.25">
      <c r="A294" s="11">
        <v>2035</v>
      </c>
      <c r="B294" s="13">
        <f>AVERAGE(B147:B158)</f>
        <v>1187.7408820813978</v>
      </c>
      <c r="C294" s="13">
        <f t="shared" ref="C294:D294" si="36">AVERAGE(C147:C158)</f>
        <v>1222.2245855604035</v>
      </c>
      <c r="D294" s="13">
        <f t="shared" si="36"/>
        <v>1145.2309272731329</v>
      </c>
      <c r="E294" s="11">
        <v>2035</v>
      </c>
      <c r="F294" s="13">
        <f>AVERAGE(F147:F158)</f>
        <v>738.13931499887633</v>
      </c>
      <c r="G294" s="13">
        <f t="shared" ref="G294:H294" si="37">AVERAGE(G147:G158)</f>
        <v>753.07432977437645</v>
      </c>
      <c r="H294" s="13">
        <f t="shared" si="37"/>
        <v>718.15342887121824</v>
      </c>
      <c r="I294" s="11">
        <v>2035</v>
      </c>
      <c r="J294" s="13">
        <f>AVERAGE(J147:J158)</f>
        <v>449.60156708252129</v>
      </c>
      <c r="K294" s="13">
        <f t="shared" ref="K294:L294" si="38">AVERAGE(K147:K158)</f>
        <v>469.150255786027</v>
      </c>
      <c r="L294" s="13">
        <f t="shared" si="38"/>
        <v>427.07749840191468</v>
      </c>
    </row>
    <row r="295" spans="1:12" x14ac:dyDescent="0.25">
      <c r="A295" s="11">
        <v>2036</v>
      </c>
      <c r="B295" s="13">
        <f>AVERAGE(B159:B170)</f>
        <v>1197.4177860536047</v>
      </c>
      <c r="C295" s="13">
        <f t="shared" ref="C295:D295" si="39">AVERAGE(C159:C170)</f>
        <v>1235.9564904338015</v>
      </c>
      <c r="D295" s="13">
        <f t="shared" si="39"/>
        <v>1150.1581518184323</v>
      </c>
      <c r="E295" s="11">
        <v>2036</v>
      </c>
      <c r="F295" s="13">
        <f>AVERAGE(F159:F170)</f>
        <v>744.05533718010599</v>
      </c>
      <c r="G295" s="13">
        <f t="shared" ref="G295:H295" si="40">AVERAGE(G159:G170)</f>
        <v>760.65596292890348</v>
      </c>
      <c r="H295" s="13">
        <f t="shared" si="40"/>
        <v>721.93299091569861</v>
      </c>
      <c r="I295" s="11">
        <v>2036</v>
      </c>
      <c r="J295" s="13">
        <f>AVERAGE(J159:J170)</f>
        <v>453.36244887349864</v>
      </c>
      <c r="K295" s="13">
        <f t="shared" ref="K295:L295" si="41">AVERAGE(K159:K170)</f>
        <v>475.3005275048983</v>
      </c>
      <c r="L295" s="13">
        <f t="shared" si="41"/>
        <v>428.22516090273388</v>
      </c>
    </row>
    <row r="296" spans="1:12" x14ac:dyDescent="0.25">
      <c r="A296" s="11">
        <v>2037</v>
      </c>
      <c r="B296" s="13">
        <f>AVERAGE(B171:B182)</f>
        <v>1205.9213397977067</v>
      </c>
      <c r="C296" s="13">
        <f t="shared" ref="C296:D296" si="42">AVERAGE(C171:C182)</f>
        <v>1248.480316066571</v>
      </c>
      <c r="D296" s="13">
        <f t="shared" si="42"/>
        <v>1154.0080099531317</v>
      </c>
      <c r="E296" s="11">
        <v>2037</v>
      </c>
      <c r="F296" s="13">
        <f>AVERAGE(F171:F182)</f>
        <v>748.9447784821574</v>
      </c>
      <c r="G296" s="13">
        <f t="shared" ref="G296:H296" si="43">AVERAGE(G171:G182)</f>
        <v>767.17205262889365</v>
      </c>
      <c r="H296" s="13">
        <f t="shared" si="43"/>
        <v>724.75572911762799</v>
      </c>
      <c r="I296" s="11">
        <v>2037</v>
      </c>
      <c r="J296" s="13">
        <f>AVERAGE(J171:J182)</f>
        <v>456.97656131554919</v>
      </c>
      <c r="K296" s="13">
        <f t="shared" ref="K296:L296" si="44">AVERAGE(K171:K182)</f>
        <v>481.3082634376774</v>
      </c>
      <c r="L296" s="13">
        <f t="shared" si="44"/>
        <v>429.25228083550383</v>
      </c>
    </row>
    <row r="297" spans="1:12" x14ac:dyDescent="0.25">
      <c r="A297" s="11">
        <v>2038</v>
      </c>
      <c r="B297" s="13">
        <f>AVERAGE(B183:B194)</f>
        <v>1215.8015347731027</v>
      </c>
      <c r="C297" s="13">
        <f t="shared" ref="C297:D297" si="45">AVERAGE(C183:C194)</f>
        <v>1262.4672145852371</v>
      </c>
      <c r="D297" s="13">
        <f t="shared" si="45"/>
        <v>1159.1835115581985</v>
      </c>
      <c r="E297" s="11">
        <v>2038</v>
      </c>
      <c r="F297" s="13">
        <f>AVERAGE(F183:F194)</f>
        <v>754.82784700566935</v>
      </c>
      <c r="G297" s="13">
        <f t="shared" ref="G297:H297" si="46">AVERAGE(G183:G194)</f>
        <v>774.69439181492714</v>
      </c>
      <c r="H297" s="13">
        <f t="shared" si="46"/>
        <v>728.57328839130321</v>
      </c>
      <c r="I297" s="11">
        <v>2038</v>
      </c>
      <c r="J297" s="13">
        <f>AVERAGE(J183:J194)</f>
        <v>460.97368776743343</v>
      </c>
      <c r="K297" s="13">
        <f t="shared" ref="K297:L297" si="47">AVERAGE(K183:K194)</f>
        <v>487.77282277031026</v>
      </c>
      <c r="L297" s="13">
        <f t="shared" si="47"/>
        <v>430.61022316689537</v>
      </c>
    </row>
    <row r="298" spans="1:12" x14ac:dyDescent="0.25">
      <c r="A298" s="11">
        <v>2039</v>
      </c>
      <c r="B298" s="13">
        <f>AVERAGE(B195:B206)</f>
        <v>1226.2803420956366</v>
      </c>
      <c r="C298" s="13">
        <f t="shared" ref="C298:D298" si="48">AVERAGE(C195:C206)</f>
        <v>1277.0967023795865</v>
      </c>
      <c r="D298" s="13">
        <f t="shared" si="48"/>
        <v>1164.9588164478275</v>
      </c>
      <c r="E298" s="11">
        <v>2039</v>
      </c>
      <c r="F298" s="13">
        <f>AVERAGE(F195:F206)</f>
        <v>761.10870130928663</v>
      </c>
      <c r="G298" s="13">
        <f t="shared" ref="G298:H298" si="49">AVERAGE(G195:G206)</f>
        <v>782.60953449164708</v>
      </c>
      <c r="H298" s="13">
        <f t="shared" si="49"/>
        <v>732.81293904408437</v>
      </c>
      <c r="I298" s="11">
        <v>2039</v>
      </c>
      <c r="J298" s="13">
        <f>AVERAGE(J195:J206)</f>
        <v>465.17164078634937</v>
      </c>
      <c r="K298" s="13">
        <f t="shared" ref="K298:L298" si="50">AVERAGE(K195:K206)</f>
        <v>494.48716788793928</v>
      </c>
      <c r="L298" s="13">
        <f t="shared" si="50"/>
        <v>432.14587740374344</v>
      </c>
    </row>
    <row r="299" spans="1:12" x14ac:dyDescent="0.25">
      <c r="A299" s="11">
        <v>2040</v>
      </c>
      <c r="B299" s="13">
        <f>AVERAGE(B207:B218)</f>
        <v>1238.3915550346585</v>
      </c>
      <c r="C299" s="13">
        <f t="shared" ref="C299:D299" si="51">AVERAGE(C207:C218)</f>
        <v>1293.4647663870073</v>
      </c>
      <c r="D299" s="13">
        <f t="shared" si="51"/>
        <v>1172.2936945856318</v>
      </c>
      <c r="E299" s="11">
        <v>2040</v>
      </c>
      <c r="F299" s="13">
        <f>AVERAGE(F207:F218)</f>
        <v>768.54912340871249</v>
      </c>
      <c r="G299" s="13">
        <f t="shared" ref="G299:H299" si="52">AVERAGE(G207:G218)</f>
        <v>791.70414589775635</v>
      </c>
      <c r="H299" s="13">
        <f t="shared" si="52"/>
        <v>738.20367399128645</v>
      </c>
      <c r="I299" s="11">
        <v>2040</v>
      </c>
      <c r="J299" s="13">
        <f>AVERAGE(J207:J218)</f>
        <v>469.84243162594595</v>
      </c>
      <c r="K299" s="13">
        <f t="shared" ref="K299:L299" si="53">AVERAGE(K207:K218)</f>
        <v>501.76062048925115</v>
      </c>
      <c r="L299" s="13">
        <f t="shared" si="53"/>
        <v>434.0900205943455</v>
      </c>
    </row>
    <row r="300" spans="1:12" x14ac:dyDescent="0.25">
      <c r="A300" s="11">
        <v>2041</v>
      </c>
      <c r="B300" s="13">
        <f>AVERAGE(B219:B230)</f>
        <v>1249.5351386430746</v>
      </c>
      <c r="C300" s="13">
        <f t="shared" ref="C300:D300" si="54">AVERAGE(C219:C230)</f>
        <v>1308.7932360939215</v>
      </c>
      <c r="D300" s="13">
        <f t="shared" si="54"/>
        <v>1178.8018013340431</v>
      </c>
      <c r="E300" s="11">
        <v>2041</v>
      </c>
      <c r="F300" s="13">
        <f>AVERAGE(F219:F230)</f>
        <v>775.1340482263895</v>
      </c>
      <c r="G300" s="13">
        <f t="shared" ref="G300:H300" si="55">AVERAGE(G219:G230)</f>
        <v>799.88722273014446</v>
      </c>
      <c r="H300" s="13">
        <f t="shared" si="55"/>
        <v>742.82963478445447</v>
      </c>
      <c r="I300" s="11">
        <v>2041</v>
      </c>
      <c r="J300" s="13">
        <f>AVERAGE(J219:J230)</f>
        <v>474.40109041668529</v>
      </c>
      <c r="K300" s="13">
        <f t="shared" ref="K300:L300" si="56">AVERAGE(K219:K230)</f>
        <v>508.90601336377676</v>
      </c>
      <c r="L300" s="13">
        <f t="shared" si="56"/>
        <v>435.97216654958874</v>
      </c>
    </row>
    <row r="301" spans="1:12" x14ac:dyDescent="0.25">
      <c r="A301" s="11">
        <v>2042</v>
      </c>
      <c r="B301" s="13">
        <f>AVERAGE(B231:B242)</f>
        <v>1262.5078330376252</v>
      </c>
      <c r="C301" s="13">
        <f t="shared" ref="C301:D301" si="57">AVERAGE(C231:C242)</f>
        <v>1326.0614919640709</v>
      </c>
      <c r="D301" s="13">
        <f t="shared" si="57"/>
        <v>1187.0620153425441</v>
      </c>
      <c r="E301" s="11">
        <v>2042</v>
      </c>
      <c r="F301" s="13">
        <f>AVERAGE(F231:F242)</f>
        <v>783.02610155076229</v>
      </c>
      <c r="G301" s="13">
        <f t="shared" ref="G301:H301" si="58">AVERAGE(G231:G242)</f>
        <v>809.39647725859811</v>
      </c>
      <c r="H301" s="13">
        <f t="shared" si="58"/>
        <v>748.75498098212665</v>
      </c>
      <c r="I301" s="11">
        <v>2042</v>
      </c>
      <c r="J301" s="13">
        <f>AVERAGE(J231:J242)</f>
        <v>479.481731486863</v>
      </c>
      <c r="K301" s="13">
        <f t="shared" ref="K301:L301" si="59">AVERAGE(K231:K242)</f>
        <v>516.66501470547257</v>
      </c>
      <c r="L301" s="13">
        <f t="shared" si="59"/>
        <v>438.30703436041722</v>
      </c>
    </row>
    <row r="302" spans="1:12" x14ac:dyDescent="0.25">
      <c r="A302" s="11">
        <v>2043</v>
      </c>
      <c r="B302" s="13">
        <f>AVERAGE(B243:B254)</f>
        <v>1276.5119020449335</v>
      </c>
      <c r="C302" s="13">
        <f t="shared" ref="C302:D302" si="60">AVERAGE(C243:C254)</f>
        <v>1344.4105935187731</v>
      </c>
      <c r="D302" s="13">
        <f t="shared" si="60"/>
        <v>1196.3504525321366</v>
      </c>
      <c r="E302" s="11">
        <v>2043</v>
      </c>
      <c r="F302" s="13">
        <f>AVERAGE(F243:F254)</f>
        <v>791.6107330648033</v>
      </c>
      <c r="G302" s="13">
        <f t="shared" ref="G302:H302" si="61">AVERAGE(G243:G254)</f>
        <v>819.59152742044762</v>
      </c>
      <c r="H302" s="13">
        <f t="shared" si="61"/>
        <v>755.39883924235221</v>
      </c>
      <c r="I302" s="11">
        <v>2043</v>
      </c>
      <c r="J302" s="13">
        <f>AVERAGE(J243:J254)</f>
        <v>484.90116898013031</v>
      </c>
      <c r="K302" s="13">
        <f t="shared" ref="K302:L302" si="62">AVERAGE(K243:K254)</f>
        <v>524.81906609832561</v>
      </c>
      <c r="L302" s="13">
        <f t="shared" si="62"/>
        <v>440.95161328978423</v>
      </c>
    </row>
    <row r="303" spans="1:12" x14ac:dyDescent="0.25">
      <c r="A303" s="11">
        <v>2044</v>
      </c>
      <c r="B303" s="13">
        <f>AVERAGE(B255:B266)</f>
        <v>1292.7797458555469</v>
      </c>
      <c r="C303" s="13">
        <f t="shared" ref="C303:D303" si="63">AVERAGE(C255:C266)</f>
        <v>1365.1689043026176</v>
      </c>
      <c r="D303" s="13">
        <f t="shared" si="63"/>
        <v>1207.7873409251158</v>
      </c>
      <c r="E303" s="11">
        <v>2044</v>
      </c>
      <c r="F303" s="13">
        <f>AVERAGE(F255:F266)</f>
        <v>801.73919633529647</v>
      </c>
      <c r="G303" s="13">
        <f t="shared" ref="G303:H303" si="64">AVERAGE(G255:G266)</f>
        <v>831.35683278492525</v>
      </c>
      <c r="H303" s="13">
        <f t="shared" si="64"/>
        <v>763.56922371830842</v>
      </c>
      <c r="I303" s="11">
        <v>2044</v>
      </c>
      <c r="J303" s="13">
        <f>AVERAGE(J255:J266)</f>
        <v>491.04054952025064</v>
      </c>
      <c r="K303" s="13">
        <f t="shared" ref="K303:L303" si="65">AVERAGE(K255:K266)</f>
        <v>533.81207151769263</v>
      </c>
      <c r="L303" s="13">
        <f t="shared" si="65"/>
        <v>444.21811720680739</v>
      </c>
    </row>
    <row r="304" spans="1:12" x14ac:dyDescent="0.25">
      <c r="A304" s="11">
        <v>2045</v>
      </c>
      <c r="B304" s="13">
        <f>AVERAGE(B267:B278)</f>
        <v>1308.5239577842224</v>
      </c>
      <c r="C304" s="13">
        <f>AVERAGE(C267:C278)</f>
        <v>1385.3233409114055</v>
      </c>
      <c r="D304" s="13">
        <f>AVERAGE(D267:D278)</f>
        <v>1218.8505738720687</v>
      </c>
      <c r="E304" s="11">
        <v>2045</v>
      </c>
      <c r="F304" s="13">
        <f>AVERAGE(F267:F278)</f>
        <v>811.33484093550214</v>
      </c>
      <c r="G304" s="13">
        <f>AVERAGE(G267:G278)</f>
        <v>842.51933177755745</v>
      </c>
      <c r="H304" s="13">
        <f>AVERAGE(H267:H278)</f>
        <v>771.31295236113908</v>
      </c>
      <c r="I304" s="11">
        <v>2045</v>
      </c>
      <c r="J304" s="13">
        <f>AVERAGE(J267:J278)</f>
        <v>497.1891168487204</v>
      </c>
      <c r="K304" s="13">
        <f>AVERAGE(K267:K278)</f>
        <v>542.80400913384813</v>
      </c>
      <c r="L304" s="13">
        <f>AVERAGE(L267:L278)</f>
        <v>447.53762151092991</v>
      </c>
    </row>
    <row r="306" spans="1:12" x14ac:dyDescent="0.25">
      <c r="A306" s="1" t="s">
        <v>3</v>
      </c>
      <c r="B306" s="2"/>
      <c r="C306" s="2"/>
      <c r="D306" s="2"/>
      <c r="E306" s="1" t="s">
        <v>3</v>
      </c>
      <c r="F306" s="2"/>
      <c r="G306" s="2"/>
      <c r="H306" s="2"/>
      <c r="I306" s="1" t="s">
        <v>3</v>
      </c>
      <c r="J306" s="2"/>
      <c r="K306" s="2"/>
      <c r="L306" s="2"/>
    </row>
    <row r="307" spans="1:12" ht="30" x14ac:dyDescent="0.25">
      <c r="A307" s="3"/>
      <c r="B307" s="4" t="s">
        <v>18</v>
      </c>
      <c r="C307" s="4" t="s">
        <v>19</v>
      </c>
      <c r="D307" s="4" t="s">
        <v>20</v>
      </c>
      <c r="E307" s="3"/>
      <c r="F307" s="5" t="s">
        <v>4</v>
      </c>
      <c r="G307" s="5" t="s">
        <v>5</v>
      </c>
      <c r="H307" s="5" t="s">
        <v>6</v>
      </c>
      <c r="I307" s="3"/>
      <c r="J307" s="6" t="s">
        <v>7</v>
      </c>
      <c r="K307" s="6" t="s">
        <v>8</v>
      </c>
      <c r="L307" s="6" t="s">
        <v>9</v>
      </c>
    </row>
    <row r="308" spans="1:12" x14ac:dyDescent="0.25">
      <c r="A308" s="11">
        <v>2023</v>
      </c>
      <c r="B308" s="14"/>
      <c r="C308" s="14"/>
      <c r="D308" s="14"/>
      <c r="E308" s="11">
        <v>2023</v>
      </c>
      <c r="F308" s="14"/>
      <c r="G308" s="14"/>
      <c r="H308" s="14"/>
      <c r="I308" s="11">
        <v>2023</v>
      </c>
      <c r="J308" s="14"/>
      <c r="K308" s="14"/>
      <c r="L308" s="14"/>
    </row>
    <row r="309" spans="1:12" x14ac:dyDescent="0.25">
      <c r="A309" s="11">
        <v>2024</v>
      </c>
      <c r="B309" s="15">
        <f>LN(B283/B282)</f>
        <v>6.1163440865738992E-3</v>
      </c>
      <c r="C309" s="15">
        <f t="shared" ref="C309:D309" si="66">LN(C283/C282)</f>
        <v>6.1163440865738992E-3</v>
      </c>
      <c r="D309" s="15">
        <f t="shared" si="66"/>
        <v>6.1163440865738992E-3</v>
      </c>
      <c r="E309" s="11">
        <v>2024</v>
      </c>
      <c r="F309" s="15">
        <f>LN(F283/F282)</f>
        <v>7.5533977500483801E-3</v>
      </c>
      <c r="G309" s="15">
        <f t="shared" ref="G309:H309" si="67">LN(G283/G282)</f>
        <v>7.5533977500483801E-3</v>
      </c>
      <c r="H309" s="15">
        <f t="shared" si="67"/>
        <v>7.5533977500483801E-3</v>
      </c>
      <c r="I309" s="11">
        <v>2024</v>
      </c>
      <c r="J309" s="15">
        <f>LN(J283/J282)</f>
        <v>3.7404212102321228E-3</v>
      </c>
      <c r="K309" s="15">
        <f t="shared" ref="K309:L309" si="68">LN(K283/K282)</f>
        <v>3.7404212102321228E-3</v>
      </c>
      <c r="L309" s="15">
        <f t="shared" si="68"/>
        <v>3.7404212102321228E-3</v>
      </c>
    </row>
    <row r="310" spans="1:12" x14ac:dyDescent="0.25">
      <c r="A310" s="11">
        <v>2025</v>
      </c>
      <c r="B310" s="15">
        <f t="shared" ref="B310:D325" si="69">LN(B284/B283)</f>
        <v>2.9291802068822865E-3</v>
      </c>
      <c r="C310" s="15">
        <f t="shared" si="69"/>
        <v>2.9291802068822865E-3</v>
      </c>
      <c r="D310" s="15">
        <f t="shared" si="69"/>
        <v>2.9291802068822865E-3</v>
      </c>
      <c r="E310" s="11">
        <v>2025</v>
      </c>
      <c r="F310" s="15">
        <f t="shared" ref="F310:H310" si="70">LN(F284/F283)</f>
        <v>2.7860549857652793E-3</v>
      </c>
      <c r="G310" s="15">
        <f t="shared" si="70"/>
        <v>2.7860549857652793E-3</v>
      </c>
      <c r="H310" s="15">
        <f t="shared" si="70"/>
        <v>2.7860549857652793E-3</v>
      </c>
      <c r="I310" s="11">
        <v>2025</v>
      </c>
      <c r="J310" s="15">
        <f t="shared" ref="J310:L310" si="71">LN(J284/J283)</f>
        <v>3.1662198656605689E-3</v>
      </c>
      <c r="K310" s="15">
        <f t="shared" si="71"/>
        <v>3.1662198656605689E-3</v>
      </c>
      <c r="L310" s="15">
        <f t="shared" si="71"/>
        <v>3.1662198656605689E-3</v>
      </c>
    </row>
    <row r="311" spans="1:12" x14ac:dyDescent="0.25">
      <c r="A311" s="11">
        <v>2026</v>
      </c>
      <c r="B311" s="15">
        <f t="shared" si="69"/>
        <v>3.9845930631260233E-3</v>
      </c>
      <c r="C311" s="15">
        <f t="shared" si="69"/>
        <v>3.9845930631260233E-3</v>
      </c>
      <c r="D311" s="15">
        <f t="shared" si="69"/>
        <v>3.9845930631260233E-3</v>
      </c>
      <c r="E311" s="11">
        <v>2026</v>
      </c>
      <c r="F311" s="15">
        <f t="shared" ref="F311:H311" si="72">LN(F285/F284)</f>
        <v>3.9749893289170906E-3</v>
      </c>
      <c r="G311" s="15">
        <f t="shared" si="72"/>
        <v>3.9749893289170906E-3</v>
      </c>
      <c r="H311" s="15">
        <f t="shared" si="72"/>
        <v>3.9749893289170906E-3</v>
      </c>
      <c r="I311" s="11">
        <v>2026</v>
      </c>
      <c r="J311" s="15">
        <f t="shared" ref="J311:L311" si="73">LN(J285/J284)</f>
        <v>4.0004952511852442E-3</v>
      </c>
      <c r="K311" s="15">
        <f t="shared" si="73"/>
        <v>4.0004952511852442E-3</v>
      </c>
      <c r="L311" s="15">
        <f t="shared" si="73"/>
        <v>4.0004952511852442E-3</v>
      </c>
    </row>
    <row r="312" spans="1:12" x14ac:dyDescent="0.25">
      <c r="A312" s="11">
        <v>2027</v>
      </c>
      <c r="B312" s="27">
        <f t="shared" si="69"/>
        <v>5.122806340281949E-3</v>
      </c>
      <c r="C312" s="27">
        <f t="shared" si="69"/>
        <v>8.682166562218081E-3</v>
      </c>
      <c r="D312" s="27">
        <f t="shared" si="69"/>
        <v>6.1373746260183493E-4</v>
      </c>
      <c r="E312" s="11">
        <v>2027</v>
      </c>
      <c r="F312" s="27">
        <f t="shared" ref="F312:H312" si="74">LN(F286/F285)</f>
        <v>4.6604494485498575E-3</v>
      </c>
      <c r="G312" s="27">
        <f t="shared" si="74"/>
        <v>7.0341834213664654E-3</v>
      </c>
      <c r="H312" s="27">
        <f t="shared" si="74"/>
        <v>1.3668934754931506E-3</v>
      </c>
      <c r="I312" s="11">
        <v>2027</v>
      </c>
      <c r="J312" s="27">
        <f t="shared" ref="J312:L312" si="75">LN(J286/J285)</f>
        <v>5.887913036407834E-3</v>
      </c>
      <c r="K312" s="27">
        <f t="shared" si="75"/>
        <v>1.1404960604997835E-2</v>
      </c>
      <c r="L312" s="27">
        <f t="shared" si="75"/>
        <v>-6.3459643098202564E-4</v>
      </c>
    </row>
    <row r="313" spans="1:12" x14ac:dyDescent="0.25">
      <c r="A313" s="11">
        <v>2028</v>
      </c>
      <c r="B313" s="27">
        <f t="shared" si="69"/>
        <v>5.4805623043958744E-3</v>
      </c>
      <c r="C313" s="27">
        <f t="shared" si="69"/>
        <v>8.6511112514060726E-3</v>
      </c>
      <c r="D313" s="27">
        <f t="shared" si="69"/>
        <v>1.3843206378477257E-3</v>
      </c>
      <c r="E313" s="11">
        <v>2028</v>
      </c>
      <c r="F313" s="27">
        <f t="shared" ref="F313:H313" si="76">LN(F287/F286)</f>
        <v>5.2745953330943967E-3</v>
      </c>
      <c r="G313" s="27">
        <f t="shared" si="76"/>
        <v>7.5957279894483254E-3</v>
      </c>
      <c r="H313" s="27">
        <f t="shared" si="76"/>
        <v>2.0634756913301055E-3</v>
      </c>
      <c r="I313" s="11">
        <v>2028</v>
      </c>
      <c r="J313" s="27">
        <f t="shared" ref="J313:L313" si="77">LN(J287/J286)</f>
        <v>5.8210936109671955E-3</v>
      </c>
      <c r="K313" s="27">
        <f t="shared" si="77"/>
        <v>1.0388578864069412E-2</v>
      </c>
      <c r="L313" s="27">
        <f t="shared" si="77"/>
        <v>2.5649554446006105E-4</v>
      </c>
    </row>
    <row r="314" spans="1:12" x14ac:dyDescent="0.25">
      <c r="A314" s="11">
        <v>2029</v>
      </c>
      <c r="B314" s="27">
        <f t="shared" si="69"/>
        <v>4.5270215390840951E-3</v>
      </c>
      <c r="C314" s="27">
        <f t="shared" si="69"/>
        <v>7.6952418964726359E-3</v>
      </c>
      <c r="D314" s="27">
        <f t="shared" si="69"/>
        <v>4.4809630809667631E-4</v>
      </c>
      <c r="E314" s="11">
        <v>2029</v>
      </c>
      <c r="F314" s="27">
        <f t="shared" ref="F314:H314" si="78">LN(F288/F287)</f>
        <v>3.8968506320112475E-3</v>
      </c>
      <c r="G314" s="27">
        <f t="shared" si="78"/>
        <v>6.1942158758261723E-3</v>
      </c>
      <c r="H314" s="27">
        <f t="shared" si="78"/>
        <v>7.2723503389785535E-4</v>
      </c>
      <c r="I314" s="11">
        <v>2029</v>
      </c>
      <c r="J314" s="27">
        <f t="shared" ref="J314:L314" si="79">LN(J288/J287)</f>
        <v>5.567747286210018E-3</v>
      </c>
      <c r="K314" s="27">
        <f t="shared" si="79"/>
        <v>1.0158032627393759E-2</v>
      </c>
      <c r="L314" s="27">
        <f t="shared" si="79"/>
        <v>-1.6041237814619313E-5</v>
      </c>
    </row>
    <row r="315" spans="1:12" x14ac:dyDescent="0.25">
      <c r="A315" s="11">
        <v>2030</v>
      </c>
      <c r="B315" s="27">
        <f t="shared" si="69"/>
        <v>4.591983820123418E-3</v>
      </c>
      <c r="C315" s="27">
        <f t="shared" si="69"/>
        <v>7.759430153100961E-3</v>
      </c>
      <c r="D315" s="27">
        <f t="shared" si="69"/>
        <v>5.3029240339406167E-4</v>
      </c>
      <c r="E315" s="11">
        <v>2030</v>
      </c>
      <c r="F315" s="27">
        <f t="shared" ref="F315:H315" si="80">LN(F289/F288)</f>
        <v>4.0717704530069867E-3</v>
      </c>
      <c r="G315" s="27">
        <f t="shared" si="80"/>
        <v>6.3441487302530195E-3</v>
      </c>
      <c r="H315" s="27">
        <f t="shared" si="80"/>
        <v>9.4709097844228448E-4</v>
      </c>
      <c r="I315" s="11">
        <v>2030</v>
      </c>
      <c r="J315" s="27">
        <f t="shared" ref="J315:L315" si="81">LN(J289/J288)</f>
        <v>5.449806242074173E-3</v>
      </c>
      <c r="K315" s="27">
        <f t="shared" si="81"/>
        <v>1.0072622486918413E-2</v>
      </c>
      <c r="L315" s="27">
        <f t="shared" si="81"/>
        <v>-1.6338151998693273E-4</v>
      </c>
    </row>
    <row r="316" spans="1:12" x14ac:dyDescent="0.25">
      <c r="A316" s="11">
        <v>2031</v>
      </c>
      <c r="B316" s="27">
        <f t="shared" si="69"/>
        <v>6.164065678697545E-3</v>
      </c>
      <c r="C316" s="27">
        <f t="shared" si="69"/>
        <v>9.3063028987543667E-3</v>
      </c>
      <c r="D316" s="27">
        <f t="shared" si="69"/>
        <v>2.1506171258103956E-3</v>
      </c>
      <c r="E316" s="11">
        <v>2031</v>
      </c>
      <c r="F316" s="27">
        <f t="shared" ref="F316:H316" si="82">LN(F290/F289)</f>
        <v>5.922790501454828E-3</v>
      </c>
      <c r="G316" s="27">
        <f t="shared" si="82"/>
        <v>8.1502668289787413E-3</v>
      </c>
      <c r="H316" s="27">
        <f t="shared" si="82"/>
        <v>2.8699563253197129E-3</v>
      </c>
      <c r="I316" s="11">
        <v>2031</v>
      </c>
      <c r="J316" s="27">
        <f t="shared" ref="J316:L316" si="83">LN(J290/J289)</f>
        <v>6.5615230909206769E-3</v>
      </c>
      <c r="K316" s="27">
        <f t="shared" si="83"/>
        <v>1.118939160322267E-2</v>
      </c>
      <c r="L316" s="27">
        <f t="shared" si="83"/>
        <v>9.5161332888589283E-4</v>
      </c>
    </row>
    <row r="317" spans="1:12" x14ac:dyDescent="0.25">
      <c r="A317" s="11">
        <v>2032</v>
      </c>
      <c r="B317" s="27">
        <f t="shared" si="69"/>
        <v>7.0413038148372312E-3</v>
      </c>
      <c r="C317" s="27">
        <f t="shared" si="69"/>
        <v>1.0176931706574077E-2</v>
      </c>
      <c r="D317" s="27">
        <f t="shared" si="69"/>
        <v>3.0523301154529669E-3</v>
      </c>
      <c r="E317" s="11">
        <v>2032</v>
      </c>
      <c r="F317" s="27">
        <f t="shared" ref="F317:H317" si="84">LN(F291/F290)</f>
        <v>7.0131264522376455E-3</v>
      </c>
      <c r="G317" s="27">
        <f t="shared" si="84"/>
        <v>9.2073445898268914E-3</v>
      </c>
      <c r="H317" s="27">
        <f t="shared" si="84"/>
        <v>4.0160832495316056E-3</v>
      </c>
      <c r="I317" s="11">
        <v>2032</v>
      </c>
      <c r="J317" s="27">
        <f t="shared" ref="J317:L317" si="85">LN(J291/J290)</f>
        <v>7.0877043945329369E-3</v>
      </c>
      <c r="K317" s="27">
        <f t="shared" si="85"/>
        <v>1.1751907051207919E-2</v>
      </c>
      <c r="L317" s="27">
        <f t="shared" si="85"/>
        <v>1.4423219854900512E-3</v>
      </c>
    </row>
    <row r="318" spans="1:12" x14ac:dyDescent="0.25">
      <c r="A318" s="11">
        <v>2033</v>
      </c>
      <c r="B318" s="27">
        <f t="shared" si="69"/>
        <v>5.9342602029610874E-3</v>
      </c>
      <c r="C318" s="27">
        <f t="shared" si="69"/>
        <v>9.0420125267795422E-3</v>
      </c>
      <c r="D318" s="27">
        <f t="shared" si="69"/>
        <v>1.9974910513317025E-3</v>
      </c>
      <c r="E318" s="11">
        <v>2033</v>
      </c>
      <c r="F318" s="27">
        <f t="shared" ref="F318:H318" si="86">LN(F292/F291)</f>
        <v>5.4414046830907562E-3</v>
      </c>
      <c r="G318" s="27">
        <f t="shared" si="86"/>
        <v>7.5952723737928354E-3</v>
      </c>
      <c r="H318" s="27">
        <f t="shared" si="86"/>
        <v>2.510256814144061E-3</v>
      </c>
      <c r="I318" s="11">
        <v>2033</v>
      </c>
      <c r="J318" s="27">
        <f t="shared" ref="J318:L318" si="87">LN(J292/J291)</f>
        <v>6.7453022143275808E-3</v>
      </c>
      <c r="K318" s="27">
        <f t="shared" si="87"/>
        <v>1.1384633519661893E-2</v>
      </c>
      <c r="L318" s="27">
        <f t="shared" si="87"/>
        <v>1.1391934183832071E-3</v>
      </c>
    </row>
    <row r="319" spans="1:12" x14ac:dyDescent="0.25">
      <c r="A319" s="11">
        <v>2034</v>
      </c>
      <c r="B319" s="27">
        <f t="shared" si="69"/>
        <v>6.8543258122017994E-3</v>
      </c>
      <c r="C319" s="27">
        <f t="shared" si="69"/>
        <v>9.9494607463461067E-3</v>
      </c>
      <c r="D319" s="27">
        <f t="shared" si="69"/>
        <v>2.9507504372917734E-3</v>
      </c>
      <c r="E319" s="11">
        <v>2034</v>
      </c>
      <c r="F319" s="27">
        <f t="shared" ref="F319:H319" si="88">LN(F293/F292)</f>
        <v>6.5396348434231715E-3</v>
      </c>
      <c r="G319" s="27">
        <f t="shared" si="88"/>
        <v>8.6559298454403459E-3</v>
      </c>
      <c r="H319" s="27">
        <f t="shared" si="88"/>
        <v>3.6709838148924444E-3</v>
      </c>
      <c r="I319" s="11">
        <v>2034</v>
      </c>
      <c r="J319" s="27">
        <f t="shared" ref="J319:L319" si="89">LN(J293/J292)</f>
        <v>7.3716278713258105E-3</v>
      </c>
      <c r="K319" s="27">
        <f t="shared" si="89"/>
        <v>1.2036503688161639E-2</v>
      </c>
      <c r="L319" s="27">
        <f t="shared" si="89"/>
        <v>1.7431911344901823E-3</v>
      </c>
    </row>
    <row r="320" spans="1:12" x14ac:dyDescent="0.25">
      <c r="A320" s="11">
        <v>2035</v>
      </c>
      <c r="B320" s="27">
        <f t="shared" si="69"/>
        <v>7.1172720125418695E-3</v>
      </c>
      <c r="C320" s="27">
        <f t="shared" si="69"/>
        <v>1.0190488459767765E-2</v>
      </c>
      <c r="D320" s="27">
        <f t="shared" si="69"/>
        <v>3.2591814378361873E-3</v>
      </c>
      <c r="E320" s="11">
        <v>2035</v>
      </c>
      <c r="F320" s="27">
        <f t="shared" ref="F320:H320" si="90">LN(F294/F293)</f>
        <v>6.7959556167447206E-3</v>
      </c>
      <c r="G320" s="27">
        <f t="shared" si="90"/>
        <v>8.8708422604969177E-3</v>
      </c>
      <c r="H320" s="27">
        <f t="shared" si="90"/>
        <v>3.9952575400018925E-3</v>
      </c>
      <c r="I320" s="11">
        <v>2035</v>
      </c>
      <c r="J320" s="27">
        <f t="shared" ref="J320:L320" si="91">LN(J294/J293)</f>
        <v>7.6450214476809341E-3</v>
      </c>
      <c r="K320" s="27">
        <f t="shared" si="91"/>
        <v>1.2312416619098586E-2</v>
      </c>
      <c r="L320" s="27">
        <f t="shared" si="91"/>
        <v>2.0226507411210833E-3</v>
      </c>
    </row>
    <row r="321" spans="1:12" x14ac:dyDescent="0.25">
      <c r="A321" s="11">
        <v>2036</v>
      </c>
      <c r="B321" s="27">
        <f t="shared" si="69"/>
        <v>8.1143088692554304E-3</v>
      </c>
      <c r="C321" s="27">
        <f t="shared" si="69"/>
        <v>1.1172527400885091E-2</v>
      </c>
      <c r="D321" s="27">
        <f t="shared" si="69"/>
        <v>4.2931563612144518E-3</v>
      </c>
      <c r="E321" s="11">
        <v>2036</v>
      </c>
      <c r="F321" s="27">
        <f t="shared" ref="F321:H321" si="92">LN(F295/F294)</f>
        <v>7.9828295012686137E-3</v>
      </c>
      <c r="G321" s="27">
        <f t="shared" si="92"/>
        <v>1.0017235684880516E-2</v>
      </c>
      <c r="H321" s="27">
        <f t="shared" si="92"/>
        <v>5.2490887639978657E-3</v>
      </c>
      <c r="I321" s="11">
        <v>2036</v>
      </c>
      <c r="J321" s="27">
        <f t="shared" ref="J321:L321" si="93">LN(J295/J294)</f>
        <v>8.3301293786331686E-3</v>
      </c>
      <c r="K321" s="27">
        <f t="shared" si="93"/>
        <v>1.3024201507506539E-2</v>
      </c>
      <c r="L321" s="27">
        <f t="shared" si="93"/>
        <v>2.6836422805812045E-3</v>
      </c>
    </row>
    <row r="322" spans="1:12" x14ac:dyDescent="0.25">
      <c r="A322" s="11">
        <v>2037</v>
      </c>
      <c r="B322" s="27">
        <f t="shared" si="69"/>
        <v>7.0764788359042388E-3</v>
      </c>
      <c r="C322" s="27">
        <f t="shared" si="69"/>
        <v>1.0081908045885787E-2</v>
      </c>
      <c r="D322" s="27">
        <f t="shared" si="69"/>
        <v>3.3416528556588407E-3</v>
      </c>
      <c r="E322" s="11">
        <v>2037</v>
      </c>
      <c r="F322" s="27">
        <f t="shared" ref="F322:H322" si="94">LN(F296/F295)</f>
        <v>6.5498438086961487E-3</v>
      </c>
      <c r="G322" s="27">
        <f t="shared" si="94"/>
        <v>8.5299250211501674E-3</v>
      </c>
      <c r="H322" s="27">
        <f t="shared" si="94"/>
        <v>3.9023485079698723E-3</v>
      </c>
      <c r="I322" s="11">
        <v>2037</v>
      </c>
      <c r="J322" s="27">
        <f t="shared" ref="J322:L322" si="95">LN(J296/J295)</f>
        <v>7.9401879732710068E-3</v>
      </c>
      <c r="K322" s="27">
        <f t="shared" si="95"/>
        <v>1.2560651702448846E-2</v>
      </c>
      <c r="L322" s="27">
        <f t="shared" si="95"/>
        <v>2.3956791724612852E-3</v>
      </c>
    </row>
    <row r="323" spans="1:12" x14ac:dyDescent="0.25">
      <c r="A323" s="11">
        <v>2038</v>
      </c>
      <c r="B323" s="27">
        <f t="shared" si="69"/>
        <v>8.1596865587690512E-3</v>
      </c>
      <c r="C323" s="27">
        <f t="shared" si="69"/>
        <v>1.1140848637447315E-2</v>
      </c>
      <c r="D323" s="27">
        <f t="shared" si="69"/>
        <v>4.4747788438343639E-3</v>
      </c>
      <c r="E323" s="11">
        <v>2038</v>
      </c>
      <c r="F323" s="27">
        <f t="shared" ref="F323:H323" si="96">LN(F297/F296)</f>
        <v>7.8244522319773809E-3</v>
      </c>
      <c r="G323" s="27">
        <f t="shared" si="96"/>
        <v>9.7575232875395049E-3</v>
      </c>
      <c r="H323" s="27">
        <f t="shared" si="96"/>
        <v>5.2535496202121201E-3</v>
      </c>
      <c r="I323" s="11">
        <v>2038</v>
      </c>
      <c r="J323" s="27">
        <f t="shared" ref="J323:L323" si="97">LN(J297/J296)</f>
        <v>8.7088635121960415E-3</v>
      </c>
      <c r="K323" s="27">
        <f t="shared" si="97"/>
        <v>1.3341825194265721E-2</v>
      </c>
      <c r="L323" s="27">
        <f t="shared" si="97"/>
        <v>3.158513027365209E-3</v>
      </c>
    </row>
    <row r="324" spans="1:12" x14ac:dyDescent="0.25">
      <c r="A324" s="11">
        <v>2039</v>
      </c>
      <c r="B324" s="27">
        <f t="shared" si="69"/>
        <v>8.5819167119448609E-3</v>
      </c>
      <c r="C324" s="27">
        <f t="shared" si="69"/>
        <v>1.1521387215861005E-2</v>
      </c>
      <c r="D324" s="27">
        <f t="shared" si="69"/>
        <v>4.9698477646903773E-3</v>
      </c>
      <c r="E324" s="11">
        <v>2039</v>
      </c>
      <c r="F324" s="27">
        <f t="shared" ref="F324:H324" si="98">LN(F298/F297)</f>
        <v>8.2864817139440584E-3</v>
      </c>
      <c r="G324" s="27">
        <f t="shared" si="98"/>
        <v>1.0165274357456998E-2</v>
      </c>
      <c r="H324" s="27">
        <f t="shared" si="98"/>
        <v>5.8022478487195347E-3</v>
      </c>
      <c r="I324" s="11">
        <v>2039</v>
      </c>
      <c r="J324" s="27">
        <f t="shared" ref="J324:L324" si="99">LN(J298/J297)</f>
        <v>9.0654925086475716E-3</v>
      </c>
      <c r="K324" s="27">
        <f t="shared" si="99"/>
        <v>1.3671430703830036E-2</v>
      </c>
      <c r="L324" s="27">
        <f t="shared" si="99"/>
        <v>3.5598840914183097E-3</v>
      </c>
    </row>
    <row r="325" spans="1:12" x14ac:dyDescent="0.25">
      <c r="A325" s="11">
        <v>2040</v>
      </c>
      <c r="B325" s="27">
        <f t="shared" si="69"/>
        <v>9.8279291749244664E-3</v>
      </c>
      <c r="C325" s="27">
        <f t="shared" si="69"/>
        <v>1.2735182898172588E-2</v>
      </c>
      <c r="D325" s="27">
        <f t="shared" si="69"/>
        <v>6.2765167073301591E-3</v>
      </c>
      <c r="E325" s="11">
        <v>2040</v>
      </c>
      <c r="F325" s="27">
        <f t="shared" ref="F325:H325" si="100">LN(F299/F298)</f>
        <v>9.7282943401471693E-3</v>
      </c>
      <c r="G325" s="27">
        <f t="shared" si="100"/>
        <v>1.1553876067649935E-2</v>
      </c>
      <c r="H325" s="27">
        <f t="shared" si="100"/>
        <v>7.3292973462089827E-3</v>
      </c>
      <c r="I325" s="11">
        <v>2040</v>
      </c>
      <c r="J325" s="27">
        <f t="shared" ref="J325:L325" si="101">LN(J299/J298)</f>
        <v>9.9909291849636563E-3</v>
      </c>
      <c r="K325" s="27">
        <f t="shared" si="101"/>
        <v>1.4601953291232678E-2</v>
      </c>
      <c r="L325" s="27">
        <f t="shared" si="101"/>
        <v>4.4887228973377168E-3</v>
      </c>
    </row>
    <row r="326" spans="1:12" x14ac:dyDescent="0.25">
      <c r="A326" s="11">
        <v>2041</v>
      </c>
      <c r="B326" s="27">
        <f t="shared" ref="B326:D330" si="102">LN(B300/B299)</f>
        <v>8.958188485659135E-3</v>
      </c>
      <c r="C326" s="27">
        <f t="shared" si="102"/>
        <v>1.1781035532979734E-2</v>
      </c>
      <c r="D326" s="27">
        <f t="shared" si="102"/>
        <v>5.5362475769335368E-3</v>
      </c>
      <c r="E326" s="11">
        <v>2041</v>
      </c>
      <c r="F326" s="27">
        <f t="shared" ref="F326:H326" si="103">LN(F300/F299)</f>
        <v>8.53149775774803E-3</v>
      </c>
      <c r="G326" s="27">
        <f t="shared" si="103"/>
        <v>1.0282977276514163E-2</v>
      </c>
      <c r="H326" s="27">
        <f t="shared" si="103"/>
        <v>6.2469571880047585E-3</v>
      </c>
      <c r="I326" s="11">
        <v>2041</v>
      </c>
      <c r="J326" s="27">
        <f t="shared" ref="J326:L326" si="104">LN(J300/J299)</f>
        <v>9.6557595633919441E-3</v>
      </c>
      <c r="K326" s="27">
        <f t="shared" si="104"/>
        <v>1.4140195573879953E-2</v>
      </c>
      <c r="L326" s="27">
        <f t="shared" si="104"/>
        <v>4.3264698062748094E-3</v>
      </c>
    </row>
    <row r="327" spans="1:12" x14ac:dyDescent="0.25">
      <c r="A327" s="11">
        <v>2042</v>
      </c>
      <c r="B327" s="27">
        <f t="shared" si="102"/>
        <v>1.0328493473594118E-2</v>
      </c>
      <c r="C327" s="27">
        <f t="shared" si="102"/>
        <v>1.3107745886804717E-2</v>
      </c>
      <c r="D327" s="27">
        <f t="shared" si="102"/>
        <v>6.9828597187027597E-3</v>
      </c>
      <c r="E327" s="11">
        <v>2042</v>
      </c>
      <c r="F327" s="27">
        <f t="shared" ref="F327:H327" si="105">LN(F301/F300)</f>
        <v>1.0130050899113089E-2</v>
      </c>
      <c r="G327" s="27">
        <f t="shared" si="105"/>
        <v>1.1818134001738461E-2</v>
      </c>
      <c r="H327" s="27">
        <f t="shared" si="105"/>
        <v>7.9450770736375284E-3</v>
      </c>
      <c r="I327" s="11">
        <v>2042</v>
      </c>
      <c r="J327" s="27">
        <f t="shared" ref="J327:L327" si="106">LN(J301/J300)</f>
        <v>1.065264831044567E-2</v>
      </c>
      <c r="K327" s="27">
        <f t="shared" si="106"/>
        <v>1.5131373975140744E-2</v>
      </c>
      <c r="L327" s="27">
        <f t="shared" si="106"/>
        <v>5.3412533647073457E-3</v>
      </c>
    </row>
    <row r="328" spans="1:12" x14ac:dyDescent="0.25">
      <c r="A328" s="11">
        <v>2043</v>
      </c>
      <c r="B328" s="27">
        <f t="shared" si="102"/>
        <v>1.1031195089393951E-2</v>
      </c>
      <c r="C328" s="27">
        <f t="shared" si="102"/>
        <v>1.3742431856381075E-2</v>
      </c>
      <c r="D328" s="27">
        <f t="shared" si="102"/>
        <v>7.7942734109141048E-3</v>
      </c>
      <c r="E328" s="11">
        <v>2043</v>
      </c>
      <c r="F328" s="27">
        <f t="shared" ref="F328:H328" si="107">LN(F302/F301)</f>
        <v>1.0903741584751818E-2</v>
      </c>
      <c r="G328" s="27">
        <f t="shared" si="107"/>
        <v>1.2517198709644397E-2</v>
      </c>
      <c r="H328" s="27">
        <f t="shared" si="107"/>
        <v>8.8340718595653588E-3</v>
      </c>
      <c r="I328" s="11">
        <v>2043</v>
      </c>
      <c r="J328" s="27">
        <f t="shared" ref="J328:L328" si="108">LN(J302/J301)</f>
        <v>1.1239300364991201E-2</v>
      </c>
      <c r="K328" s="27">
        <f t="shared" si="108"/>
        <v>1.5658843291974471E-2</v>
      </c>
      <c r="L328" s="27">
        <f t="shared" si="108"/>
        <v>6.0154925088097815E-3</v>
      </c>
    </row>
    <row r="329" spans="1:12" x14ac:dyDescent="0.25">
      <c r="A329" s="11">
        <v>2044</v>
      </c>
      <c r="B329" s="27">
        <f t="shared" si="102"/>
        <v>1.2663460156666114E-2</v>
      </c>
      <c r="C329" s="27">
        <f t="shared" si="102"/>
        <v>1.5322463822641064E-2</v>
      </c>
      <c r="D329" s="27">
        <f t="shared" si="102"/>
        <v>9.5144086166946574E-3</v>
      </c>
      <c r="E329" s="11">
        <v>2044</v>
      </c>
      <c r="F329" s="27">
        <f t="shared" ref="F329:H329" si="109">LN(F303/F302)</f>
        <v>1.2713591044566703E-2</v>
      </c>
      <c r="G329" s="27">
        <f t="shared" si="109"/>
        <v>1.4253025500949805E-2</v>
      </c>
      <c r="H329" s="27">
        <f t="shared" si="109"/>
        <v>1.0757913182538069E-2</v>
      </c>
      <c r="I329" s="11">
        <v>2044</v>
      </c>
      <c r="J329" s="27">
        <f t="shared" ref="J329:L329" si="110">LN(J303/J302)</f>
        <v>1.258161509170218E-2</v>
      </c>
      <c r="K329" s="27">
        <f t="shared" si="110"/>
        <v>1.6990283835079247E-2</v>
      </c>
      <c r="L329" s="27">
        <f t="shared" si="110"/>
        <v>7.3805477805017911E-3</v>
      </c>
    </row>
    <row r="330" spans="1:12" x14ac:dyDescent="0.25">
      <c r="A330" s="11">
        <v>2045</v>
      </c>
      <c r="B330" s="27">
        <f t="shared" si="102"/>
        <v>1.2105010389827925E-2</v>
      </c>
      <c r="C330" s="27">
        <f t="shared" si="102"/>
        <v>1.4655411136095874E-2</v>
      </c>
      <c r="D330" s="27">
        <f>LN(D304/D303)</f>
        <v>9.1182203417665437E-3</v>
      </c>
      <c r="E330" s="11">
        <v>2045</v>
      </c>
      <c r="F330" s="27">
        <f t="shared" ref="F330:G330" si="111">LN(F304/F303)</f>
        <v>1.1897479677766722E-2</v>
      </c>
      <c r="G330" s="27">
        <f t="shared" si="111"/>
        <v>1.3337503337793395E-2</v>
      </c>
      <c r="H330" s="27">
        <f>LN(H304/H303)</f>
        <v>1.0090408849077619E-2</v>
      </c>
      <c r="I330" s="11">
        <v>2045</v>
      </c>
      <c r="J330" s="27">
        <f t="shared" ref="J330:K330" si="112">LN(J304/J303)</f>
        <v>1.2443760551224446E-2</v>
      </c>
      <c r="K330" s="27">
        <f t="shared" si="112"/>
        <v>1.6704462934597899E-2</v>
      </c>
      <c r="L330" s="27">
        <f>LN(L304/L303)</f>
        <v>7.4449078203838535E-3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A7411C-14AC-47DA-B567-28F6251A5C9A}">
  <dimension ref="A1:T53"/>
  <sheetViews>
    <sheetView tabSelected="1" workbookViewId="0">
      <selection activeCell="F11" sqref="F11"/>
    </sheetView>
  </sheetViews>
  <sheetFormatPr defaultRowHeight="15" x14ac:dyDescent="0.25"/>
  <cols>
    <col min="2" max="10" width="16.42578125" customWidth="1"/>
    <col min="12" max="19" width="16.5703125" customWidth="1"/>
    <col min="20" max="20" width="14.5703125" customWidth="1"/>
  </cols>
  <sheetData>
    <row r="1" spans="1:20" x14ac:dyDescent="0.25">
      <c r="A1" s="24" t="s">
        <v>106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</row>
    <row r="2" spans="1:20" ht="60" x14ac:dyDescent="0.25">
      <c r="A2" s="66"/>
      <c r="B2" s="5" t="s">
        <v>93</v>
      </c>
      <c r="C2" s="6" t="s">
        <v>92</v>
      </c>
      <c r="D2" s="22" t="s">
        <v>94</v>
      </c>
      <c r="E2" s="5" t="s">
        <v>95</v>
      </c>
      <c r="F2" s="6" t="s">
        <v>96</v>
      </c>
      <c r="G2" s="22" t="s">
        <v>105</v>
      </c>
      <c r="H2" s="5" t="s">
        <v>97</v>
      </c>
      <c r="I2" s="6" t="s">
        <v>98</v>
      </c>
      <c r="J2" s="22" t="s">
        <v>110</v>
      </c>
      <c r="K2" s="66"/>
      <c r="L2" s="5" t="s">
        <v>99</v>
      </c>
      <c r="M2" s="6" t="s">
        <v>100</v>
      </c>
      <c r="N2" s="22" t="s">
        <v>107</v>
      </c>
      <c r="O2" s="5" t="s">
        <v>101</v>
      </c>
      <c r="P2" s="6" t="s">
        <v>102</v>
      </c>
      <c r="Q2" s="22" t="s">
        <v>108</v>
      </c>
      <c r="R2" s="5" t="s">
        <v>103</v>
      </c>
      <c r="S2" s="6" t="s">
        <v>104</v>
      </c>
      <c r="T2" s="22" t="s">
        <v>111</v>
      </c>
    </row>
    <row r="3" spans="1:20" x14ac:dyDescent="0.25">
      <c r="A3" s="16">
        <v>1997</v>
      </c>
      <c r="B3" s="71">
        <v>176752.33333333334</v>
      </c>
      <c r="C3" s="71">
        <v>83165.166666666672</v>
      </c>
      <c r="D3" s="71">
        <f>SUM(B3:C3)</f>
        <v>259917.5</v>
      </c>
      <c r="E3" s="71">
        <v>19731.166666666668</v>
      </c>
      <c r="F3" s="71">
        <v>13718.583333333334</v>
      </c>
      <c r="G3" s="71">
        <f>SUM(E3:F3)</f>
        <v>33449.75</v>
      </c>
      <c r="H3" s="14"/>
      <c r="I3" s="71">
        <v>511.25</v>
      </c>
      <c r="J3" s="14"/>
      <c r="K3" s="16">
        <v>1997</v>
      </c>
      <c r="L3" s="14"/>
      <c r="M3" s="14"/>
      <c r="N3" s="14"/>
      <c r="O3" s="14"/>
      <c r="P3" s="14"/>
      <c r="Q3" s="14"/>
      <c r="R3" s="14"/>
      <c r="S3" s="14"/>
      <c r="T3" s="14"/>
    </row>
    <row r="4" spans="1:20" x14ac:dyDescent="0.25">
      <c r="A4" s="16">
        <v>1998</v>
      </c>
      <c r="B4" s="71">
        <v>180399.5</v>
      </c>
      <c r="C4" s="71">
        <v>85478.25</v>
      </c>
      <c r="D4" s="71">
        <f t="shared" ref="D4:D51" si="0">SUM(B4:C4)</f>
        <v>265877.75</v>
      </c>
      <c r="E4" s="71">
        <v>20240.666666666668</v>
      </c>
      <c r="F4" s="71">
        <v>14163.833333333334</v>
      </c>
      <c r="G4" s="71">
        <f t="shared" ref="G4:G51" si="1">SUM(E4:F4)</f>
        <v>34404.5</v>
      </c>
      <c r="H4" s="14"/>
      <c r="I4" s="71">
        <v>506.41666666666669</v>
      </c>
      <c r="J4" s="14"/>
      <c r="K4" s="16">
        <v>1998</v>
      </c>
      <c r="L4" s="72">
        <f t="shared" ref="L4:L51" si="2">LN(B4/B3)</f>
        <v>2.0424329996379414E-2</v>
      </c>
      <c r="M4" s="72">
        <f t="shared" ref="M4:M51" si="3">LN(C4/C3)</f>
        <v>2.7433367327536821E-2</v>
      </c>
      <c r="N4" s="72">
        <f t="shared" ref="N4:N51" si="4">LN(D4/D3)</f>
        <v>2.2672343702822229E-2</v>
      </c>
      <c r="O4" s="72">
        <f t="shared" ref="O4:O51" si="5">LN(E4/E3)</f>
        <v>2.5494332056846092E-2</v>
      </c>
      <c r="P4" s="72">
        <f t="shared" ref="P4:P51" si="6">LN(F4/F3)</f>
        <v>3.1940405881029942E-2</v>
      </c>
      <c r="Q4" s="72">
        <f t="shared" ref="Q4:Q51" si="7">LN(G4/G3)</f>
        <v>2.8143057072688306E-2</v>
      </c>
      <c r="R4" s="14"/>
      <c r="S4" s="72">
        <f t="shared" ref="R4:T19" si="8">LN(I4/I3)</f>
        <v>-9.4989250096565447E-3</v>
      </c>
      <c r="T4" s="14"/>
    </row>
    <row r="5" spans="1:20" x14ac:dyDescent="0.25">
      <c r="A5" s="16">
        <v>1999</v>
      </c>
      <c r="B5" s="71">
        <v>182866</v>
      </c>
      <c r="C5" s="71">
        <v>87130.333333333328</v>
      </c>
      <c r="D5" s="71">
        <f t="shared" si="0"/>
        <v>269996.33333333331</v>
      </c>
      <c r="E5" s="71">
        <v>20627.166666666668</v>
      </c>
      <c r="F5" s="71">
        <v>14245.333333333334</v>
      </c>
      <c r="G5" s="71">
        <f t="shared" si="1"/>
        <v>34872.5</v>
      </c>
      <c r="H5" s="14"/>
      <c r="I5" s="71">
        <v>514.25</v>
      </c>
      <c r="J5" s="14"/>
      <c r="K5" s="16">
        <v>1999</v>
      </c>
      <c r="L5" s="72">
        <f t="shared" si="2"/>
        <v>1.3579808179234761E-2</v>
      </c>
      <c r="M5" s="72">
        <f t="shared" si="3"/>
        <v>1.9143124320732723E-2</v>
      </c>
      <c r="N5" s="72">
        <f t="shared" si="4"/>
        <v>1.5371761985944076E-2</v>
      </c>
      <c r="O5" s="72">
        <f t="shared" si="5"/>
        <v>1.8915195255142781E-2</v>
      </c>
      <c r="P5" s="72">
        <f t="shared" si="6"/>
        <v>5.7376004399009506E-3</v>
      </c>
      <c r="Q5" s="72">
        <f t="shared" si="7"/>
        <v>1.3511183206811368E-2</v>
      </c>
      <c r="R5" s="14"/>
      <c r="S5" s="72">
        <f t="shared" si="8"/>
        <v>1.5349746185711572E-2</v>
      </c>
      <c r="T5" s="14"/>
    </row>
    <row r="6" spans="1:20" x14ac:dyDescent="0.25">
      <c r="A6" s="16">
        <v>2000</v>
      </c>
      <c r="B6" s="71">
        <v>184484.58333333334</v>
      </c>
      <c r="C6" s="71">
        <v>88687</v>
      </c>
      <c r="D6" s="71">
        <f t="shared" si="0"/>
        <v>273171.58333333337</v>
      </c>
      <c r="E6" s="71">
        <v>20730.416666666668</v>
      </c>
      <c r="F6" s="71">
        <v>14326.583333333334</v>
      </c>
      <c r="G6" s="71">
        <f t="shared" si="1"/>
        <v>35057</v>
      </c>
      <c r="H6" s="14"/>
      <c r="I6" s="71">
        <v>553.66666666666663</v>
      </c>
      <c r="J6" s="14"/>
      <c r="K6" s="16">
        <v>2000</v>
      </c>
      <c r="L6" s="72">
        <f t="shared" si="2"/>
        <v>8.8122566351033493E-3</v>
      </c>
      <c r="M6" s="72">
        <f t="shared" si="3"/>
        <v>1.7708235194352356E-2</v>
      </c>
      <c r="N6" s="72">
        <f t="shared" si="4"/>
        <v>1.1691729474293722E-2</v>
      </c>
      <c r="O6" s="72">
        <f t="shared" si="5"/>
        <v>4.9930487317994274E-3</v>
      </c>
      <c r="P6" s="72">
        <f t="shared" si="6"/>
        <v>5.6874181709313321E-3</v>
      </c>
      <c r="Q6" s="72">
        <f t="shared" si="7"/>
        <v>5.2767552493166734E-3</v>
      </c>
      <c r="R6" s="14"/>
      <c r="S6" s="72">
        <f t="shared" si="8"/>
        <v>7.3853292412118646E-2</v>
      </c>
      <c r="T6" s="14"/>
    </row>
    <row r="7" spans="1:20" x14ac:dyDescent="0.25">
      <c r="A7" s="16">
        <v>2001</v>
      </c>
      <c r="B7" s="71">
        <v>186998.58333333334</v>
      </c>
      <c r="C7" s="71">
        <v>89836.333333333328</v>
      </c>
      <c r="D7" s="71">
        <f>SUM(B7:C7)</f>
        <v>276834.91666666669</v>
      </c>
      <c r="E7" s="71">
        <v>20877</v>
      </c>
      <c r="F7" s="71">
        <v>14575.333333333334</v>
      </c>
      <c r="G7" s="71">
        <f t="shared" si="1"/>
        <v>35452.333333333336</v>
      </c>
      <c r="H7" s="14"/>
      <c r="I7" s="71">
        <v>536.41666666666663</v>
      </c>
      <c r="J7" s="14"/>
      <c r="K7" s="16">
        <v>2001</v>
      </c>
      <c r="L7" s="72">
        <f t="shared" si="2"/>
        <v>1.3535140247919727E-2</v>
      </c>
      <c r="M7" s="72">
        <f t="shared" si="3"/>
        <v>1.287617916829841E-2</v>
      </c>
      <c r="N7" s="72">
        <f t="shared" si="4"/>
        <v>1.3321251681458189E-2</v>
      </c>
      <c r="O7" s="72">
        <f t="shared" si="5"/>
        <v>7.0460485906458812E-3</v>
      </c>
      <c r="P7" s="72">
        <f t="shared" si="6"/>
        <v>1.7213816316159501E-2</v>
      </c>
      <c r="Q7" s="72">
        <f t="shared" si="7"/>
        <v>1.1213762982824177E-2</v>
      </c>
      <c r="R7" s="14"/>
      <c r="S7" s="72">
        <f t="shared" si="8"/>
        <v>-3.1651598680569645E-2</v>
      </c>
      <c r="T7" s="14"/>
    </row>
    <row r="8" spans="1:20" x14ac:dyDescent="0.25">
      <c r="A8" s="16">
        <v>2002</v>
      </c>
      <c r="B8" s="71">
        <v>188648</v>
      </c>
      <c r="C8" s="71">
        <v>91075.583333333328</v>
      </c>
      <c r="D8" s="71">
        <f t="shared" si="0"/>
        <v>279723.58333333331</v>
      </c>
      <c r="E8" s="71">
        <v>21120.333333333332</v>
      </c>
      <c r="F8" s="71">
        <v>14788.166666666666</v>
      </c>
      <c r="G8" s="71">
        <f t="shared" si="1"/>
        <v>35908.5</v>
      </c>
      <c r="H8" s="71">
        <v>893.83333333333337</v>
      </c>
      <c r="I8" s="71">
        <v>525.58333333333337</v>
      </c>
      <c r="J8" s="71">
        <f t="shared" ref="J8:J51" si="9">SUM(H8:I8)</f>
        <v>1419.4166666666667</v>
      </c>
      <c r="K8" s="16">
        <v>2002</v>
      </c>
      <c r="L8" s="72">
        <f t="shared" si="2"/>
        <v>8.7818036425521967E-3</v>
      </c>
      <c r="M8" s="72">
        <f t="shared" si="3"/>
        <v>1.3700251552110318E-2</v>
      </c>
      <c r="N8" s="72">
        <f t="shared" si="4"/>
        <v>1.0380553368089485E-2</v>
      </c>
      <c r="O8" s="72">
        <f t="shared" si="5"/>
        <v>1.1588167010973201E-2</v>
      </c>
      <c r="P8" s="72">
        <f t="shared" si="6"/>
        <v>1.4496709223711541E-2</v>
      </c>
      <c r="Q8" s="72">
        <f t="shared" si="7"/>
        <v>1.2784965054758244E-2</v>
      </c>
      <c r="R8" s="14"/>
      <c r="S8" s="72">
        <f t="shared" si="8"/>
        <v>-2.0402465388964498E-2</v>
      </c>
      <c r="T8" s="14"/>
    </row>
    <row r="9" spans="1:20" x14ac:dyDescent="0.25">
      <c r="A9" s="16">
        <v>2003</v>
      </c>
      <c r="B9" s="71">
        <v>190988.75</v>
      </c>
      <c r="C9" s="71">
        <v>92499</v>
      </c>
      <c r="D9" s="71">
        <f t="shared" si="0"/>
        <v>283487.75</v>
      </c>
      <c r="E9" s="71">
        <v>21329.5</v>
      </c>
      <c r="F9" s="71">
        <v>14948.833333333334</v>
      </c>
      <c r="G9" s="71">
        <f t="shared" si="1"/>
        <v>36278.333333333336</v>
      </c>
      <c r="H9" s="71">
        <v>890.16666666666663</v>
      </c>
      <c r="I9" s="71">
        <v>524.25</v>
      </c>
      <c r="J9" s="71">
        <f t="shared" si="9"/>
        <v>1414.4166666666665</v>
      </c>
      <c r="K9" s="16">
        <v>2003</v>
      </c>
      <c r="L9" s="72">
        <f t="shared" si="2"/>
        <v>1.2331681077498664E-2</v>
      </c>
      <c r="M9" s="72">
        <f t="shared" si="3"/>
        <v>1.550808579743327E-2</v>
      </c>
      <c r="N9" s="72">
        <f t="shared" si="4"/>
        <v>1.3366999174599653E-2</v>
      </c>
      <c r="O9" s="72">
        <f t="shared" si="5"/>
        <v>9.8548495040333087E-3</v>
      </c>
      <c r="P9" s="72">
        <f t="shared" si="6"/>
        <v>1.0805947477156966E-2</v>
      </c>
      <c r="Q9" s="72">
        <f t="shared" si="7"/>
        <v>1.0246648927538416E-2</v>
      </c>
      <c r="R9" s="72">
        <f t="shared" si="8"/>
        <v>-4.1106186431549702E-3</v>
      </c>
      <c r="S9" s="72">
        <f t="shared" si="8"/>
        <v>-2.5400870936216572E-3</v>
      </c>
      <c r="T9" s="72">
        <f t="shared" si="8"/>
        <v>-3.5287926990459997E-3</v>
      </c>
    </row>
    <row r="10" spans="1:20" x14ac:dyDescent="0.25">
      <c r="A10" s="16">
        <v>2004</v>
      </c>
      <c r="B10" s="71">
        <v>193934.16666666666</v>
      </c>
      <c r="C10" s="71">
        <v>94476</v>
      </c>
      <c r="D10" s="71">
        <f t="shared" si="0"/>
        <v>288410.16666666663</v>
      </c>
      <c r="E10" s="71">
        <v>21584.166666666668</v>
      </c>
      <c r="F10" s="71">
        <v>15142.833333333334</v>
      </c>
      <c r="G10" s="71">
        <f t="shared" si="1"/>
        <v>36727</v>
      </c>
      <c r="H10" s="71">
        <v>899.33333333333337</v>
      </c>
      <c r="I10" s="71">
        <v>516.08333333333337</v>
      </c>
      <c r="J10" s="71">
        <f t="shared" si="9"/>
        <v>1415.4166666666667</v>
      </c>
      <c r="K10" s="16">
        <v>2004</v>
      </c>
      <c r="L10" s="72">
        <f t="shared" si="2"/>
        <v>1.5304228604675219E-2</v>
      </c>
      <c r="M10" s="72">
        <f t="shared" si="3"/>
        <v>2.1148000341198944E-2</v>
      </c>
      <c r="N10" s="72">
        <f t="shared" si="4"/>
        <v>1.7214744396631627E-2</v>
      </c>
      <c r="O10" s="72">
        <f t="shared" si="5"/>
        <v>1.1868930158970004E-2</v>
      </c>
      <c r="P10" s="72">
        <f t="shared" si="6"/>
        <v>1.2894113841018781E-2</v>
      </c>
      <c r="Q10" s="72">
        <f t="shared" si="7"/>
        <v>1.2291494193943509E-2</v>
      </c>
      <c r="R10" s="72">
        <f t="shared" si="8"/>
        <v>1.0245036987876186E-2</v>
      </c>
      <c r="S10" s="72">
        <f t="shared" si="8"/>
        <v>-1.5700418631968666E-2</v>
      </c>
      <c r="T10" s="72">
        <f t="shared" si="8"/>
        <v>7.0675543315312339E-4</v>
      </c>
    </row>
    <row r="11" spans="1:20" x14ac:dyDescent="0.25">
      <c r="A11" s="16">
        <v>2005</v>
      </c>
      <c r="B11" s="71">
        <v>197187</v>
      </c>
      <c r="C11" s="71">
        <v>96837.916666666672</v>
      </c>
      <c r="D11" s="71">
        <f t="shared" si="0"/>
        <v>294024.91666666669</v>
      </c>
      <c r="E11" s="71">
        <v>21854.583333333332</v>
      </c>
      <c r="F11" s="71">
        <v>15425.833333333334</v>
      </c>
      <c r="G11" s="71">
        <f t="shared" si="1"/>
        <v>37280.416666666664</v>
      </c>
      <c r="H11" s="71">
        <v>905.66666666666663</v>
      </c>
      <c r="I11" s="71">
        <v>502.08333333333331</v>
      </c>
      <c r="J11" s="71">
        <f t="shared" si="9"/>
        <v>1407.75</v>
      </c>
      <c r="K11" s="16">
        <v>2005</v>
      </c>
      <c r="L11" s="72">
        <f t="shared" si="2"/>
        <v>1.6633762681590347E-2</v>
      </c>
      <c r="M11" s="72">
        <f t="shared" si="3"/>
        <v>2.4692784699279706E-2</v>
      </c>
      <c r="N11" s="72">
        <f t="shared" si="4"/>
        <v>1.9280857560127183E-2</v>
      </c>
      <c r="O11" s="72">
        <f t="shared" si="5"/>
        <v>1.2450641878787742E-2</v>
      </c>
      <c r="P11" s="72">
        <f t="shared" si="6"/>
        <v>1.8516220455119844E-2</v>
      </c>
      <c r="Q11" s="72">
        <f t="shared" si="7"/>
        <v>1.4955987043270245E-2</v>
      </c>
      <c r="R11" s="72">
        <f t="shared" si="8"/>
        <v>7.0175726586465398E-3</v>
      </c>
      <c r="S11" s="72">
        <f t="shared" si="8"/>
        <v>-2.7502142579205247E-2</v>
      </c>
      <c r="T11" s="72">
        <f t="shared" si="8"/>
        <v>-5.4312666719561692E-3</v>
      </c>
    </row>
    <row r="12" spans="1:20" x14ac:dyDescent="0.25">
      <c r="A12" s="16">
        <v>2006</v>
      </c>
      <c r="B12" s="71">
        <v>201274.91666666666</v>
      </c>
      <c r="C12" s="71">
        <v>99653.333333333328</v>
      </c>
      <c r="D12" s="71">
        <f t="shared" si="0"/>
        <v>300928.25</v>
      </c>
      <c r="E12" s="71">
        <v>22158.25</v>
      </c>
      <c r="F12" s="71">
        <v>15753</v>
      </c>
      <c r="G12" s="71">
        <f t="shared" si="1"/>
        <v>37911.25</v>
      </c>
      <c r="H12" s="71">
        <v>893.75</v>
      </c>
      <c r="I12" s="71">
        <v>494.25</v>
      </c>
      <c r="J12" s="71">
        <f t="shared" si="9"/>
        <v>1388</v>
      </c>
      <c r="K12" s="16">
        <v>2006</v>
      </c>
      <c r="L12" s="72">
        <f t="shared" si="2"/>
        <v>2.0519201084084327E-2</v>
      </c>
      <c r="M12" s="72">
        <f t="shared" si="3"/>
        <v>2.8658877819508502E-2</v>
      </c>
      <c r="N12" s="72">
        <f t="shared" si="4"/>
        <v>2.3207349926260834E-2</v>
      </c>
      <c r="O12" s="72">
        <f t="shared" si="5"/>
        <v>1.3799224557979389E-2</v>
      </c>
      <c r="P12" s="72">
        <f t="shared" si="6"/>
        <v>2.0987230140238403E-2</v>
      </c>
      <c r="Q12" s="72">
        <f t="shared" si="7"/>
        <v>1.677973537913478E-2</v>
      </c>
      <c r="R12" s="72">
        <f t="shared" si="8"/>
        <v>-1.3245226750020567E-2</v>
      </c>
      <c r="S12" s="72">
        <f t="shared" si="8"/>
        <v>-1.5724646520129133E-2</v>
      </c>
      <c r="T12" s="72">
        <f t="shared" si="8"/>
        <v>-1.4128823067978059E-2</v>
      </c>
    </row>
    <row r="13" spans="1:20" x14ac:dyDescent="0.25">
      <c r="A13" s="16">
        <v>2007</v>
      </c>
      <c r="B13" s="71">
        <v>205042.16666666666</v>
      </c>
      <c r="C13" s="71">
        <v>101670.58333333333</v>
      </c>
      <c r="D13" s="71">
        <f t="shared" si="0"/>
        <v>306712.75</v>
      </c>
      <c r="E13" s="71">
        <v>22456</v>
      </c>
      <c r="F13" s="71">
        <v>16027</v>
      </c>
      <c r="G13" s="71">
        <f t="shared" si="1"/>
        <v>38483</v>
      </c>
      <c r="H13" s="71">
        <v>899.66666666666663</v>
      </c>
      <c r="I13" s="71">
        <v>477.25</v>
      </c>
      <c r="J13" s="71">
        <f t="shared" si="9"/>
        <v>1376.9166666666665</v>
      </c>
      <c r="K13" s="16">
        <v>2007</v>
      </c>
      <c r="L13" s="72">
        <f t="shared" si="2"/>
        <v>1.8543930885097867E-2</v>
      </c>
      <c r="M13" s="72">
        <f t="shared" si="3"/>
        <v>2.0040515278294153E-2</v>
      </c>
      <c r="N13" s="72">
        <f t="shared" si="4"/>
        <v>1.9039777583730464E-2</v>
      </c>
      <c r="O13" s="72">
        <f t="shared" si="5"/>
        <v>1.3347951418014989E-2</v>
      </c>
      <c r="P13" s="72">
        <f t="shared" si="6"/>
        <v>1.724397668760632E-2</v>
      </c>
      <c r="Q13" s="72">
        <f t="shared" si="7"/>
        <v>1.4968683521505002E-2</v>
      </c>
      <c r="R13" s="72">
        <f t="shared" si="8"/>
        <v>6.5982303416774928E-3</v>
      </c>
      <c r="S13" s="72">
        <f t="shared" si="8"/>
        <v>-3.5000999444869334E-2</v>
      </c>
      <c r="T13" s="72">
        <f t="shared" si="8"/>
        <v>-8.0171622037594724E-3</v>
      </c>
    </row>
    <row r="14" spans="1:20" x14ac:dyDescent="0.25">
      <c r="A14" s="16">
        <v>2008</v>
      </c>
      <c r="B14" s="71">
        <v>207575.91666666666</v>
      </c>
      <c r="C14" s="71">
        <v>103794.91666666667</v>
      </c>
      <c r="D14" s="71">
        <f t="shared" si="0"/>
        <v>311370.83333333331</v>
      </c>
      <c r="E14" s="71">
        <v>22718.666666666668</v>
      </c>
      <c r="F14" s="71">
        <v>16355.416666666666</v>
      </c>
      <c r="G14" s="71">
        <f t="shared" si="1"/>
        <v>39074.083333333336</v>
      </c>
      <c r="H14" s="71">
        <v>905.83333333333337</v>
      </c>
      <c r="I14" s="71">
        <v>481.91666666666669</v>
      </c>
      <c r="J14" s="71">
        <f t="shared" si="9"/>
        <v>1387.75</v>
      </c>
      <c r="K14" s="16">
        <v>2008</v>
      </c>
      <c r="L14" s="72">
        <f t="shared" si="2"/>
        <v>1.2281487169040942E-2</v>
      </c>
      <c r="M14" s="72">
        <f t="shared" si="3"/>
        <v>2.0678985362401783E-2</v>
      </c>
      <c r="N14" s="72">
        <f t="shared" si="4"/>
        <v>1.5072950161613566E-2</v>
      </c>
      <c r="O14" s="72">
        <f t="shared" si="5"/>
        <v>1.1629067625301718E-2</v>
      </c>
      <c r="P14" s="72">
        <f t="shared" si="6"/>
        <v>2.0284337063236103E-2</v>
      </c>
      <c r="Q14" s="72">
        <f t="shared" si="7"/>
        <v>1.5242831536089983E-2</v>
      </c>
      <c r="R14" s="72">
        <f t="shared" si="8"/>
        <v>6.8310059773598782E-3</v>
      </c>
      <c r="S14" s="72">
        <f t="shared" si="8"/>
        <v>9.7307457643610526E-3</v>
      </c>
      <c r="T14" s="72">
        <f t="shared" si="8"/>
        <v>7.8370307072803663E-3</v>
      </c>
    </row>
    <row r="15" spans="1:20" x14ac:dyDescent="0.25">
      <c r="A15" s="16">
        <v>2009</v>
      </c>
      <c r="B15" s="71">
        <v>209267.16666666666</v>
      </c>
      <c r="C15" s="71">
        <v>104608.66666666667</v>
      </c>
      <c r="D15" s="71">
        <f t="shared" si="0"/>
        <v>313875.83333333331</v>
      </c>
      <c r="E15" s="71">
        <v>22790.5</v>
      </c>
      <c r="F15" s="71">
        <v>16484.166666666668</v>
      </c>
      <c r="G15" s="71">
        <f t="shared" si="1"/>
        <v>39274.666666666672</v>
      </c>
      <c r="H15" s="71">
        <v>907.41666666666663</v>
      </c>
      <c r="I15" s="71">
        <v>485.41666666666669</v>
      </c>
      <c r="J15" s="71">
        <f t="shared" si="9"/>
        <v>1392.8333333333333</v>
      </c>
      <c r="K15" s="16">
        <v>2009</v>
      </c>
      <c r="L15" s="72">
        <f t="shared" si="2"/>
        <v>8.1146088199884579E-3</v>
      </c>
      <c r="M15" s="72">
        <f t="shared" si="3"/>
        <v>7.8094063705563647E-3</v>
      </c>
      <c r="N15" s="72">
        <f t="shared" si="4"/>
        <v>8.012880472904698E-3</v>
      </c>
      <c r="O15" s="72">
        <f t="shared" si="5"/>
        <v>3.1568757791695006E-3</v>
      </c>
      <c r="P15" s="72">
        <f t="shared" si="6"/>
        <v>7.8411871653098451E-3</v>
      </c>
      <c r="Q15" s="72">
        <f t="shared" si="7"/>
        <v>5.1202800698686209E-3</v>
      </c>
      <c r="R15" s="72">
        <f t="shared" si="8"/>
        <v>1.7464042308056407E-3</v>
      </c>
      <c r="S15" s="72">
        <f t="shared" si="8"/>
        <v>7.2364202756829655E-3</v>
      </c>
      <c r="T15" s="72">
        <f t="shared" si="8"/>
        <v>3.6563112031104792E-3</v>
      </c>
    </row>
    <row r="16" spans="1:20" x14ac:dyDescent="0.25">
      <c r="A16" s="16">
        <v>2010</v>
      </c>
      <c r="B16" s="71">
        <v>209988.41666666666</v>
      </c>
      <c r="C16" s="71">
        <v>105286.08333333333</v>
      </c>
      <c r="D16" s="71">
        <f t="shared" si="0"/>
        <v>315274.5</v>
      </c>
      <c r="E16" s="71">
        <v>22914.916666666668</v>
      </c>
      <c r="F16" s="71">
        <v>16573</v>
      </c>
      <c r="G16" s="71">
        <f t="shared" si="1"/>
        <v>39487.916666666672</v>
      </c>
      <c r="H16" s="71">
        <v>899.25</v>
      </c>
      <c r="I16" s="71">
        <v>475.41666666666669</v>
      </c>
      <c r="J16" s="71">
        <f t="shared" si="9"/>
        <v>1374.6666666666667</v>
      </c>
      <c r="K16" s="16">
        <v>2010</v>
      </c>
      <c r="L16" s="72">
        <f t="shared" si="2"/>
        <v>3.4406254331679036E-3</v>
      </c>
      <c r="M16" s="72">
        <f t="shared" si="3"/>
        <v>6.454844808775481E-3</v>
      </c>
      <c r="N16" s="72">
        <f t="shared" si="4"/>
        <v>4.4462154646656886E-3</v>
      </c>
      <c r="O16" s="72">
        <f t="shared" si="5"/>
        <v>5.4442988623038526E-3</v>
      </c>
      <c r="P16" s="72">
        <f t="shared" si="6"/>
        <v>5.3745409014225439E-3</v>
      </c>
      <c r="Q16" s="72">
        <f t="shared" si="7"/>
        <v>5.4150209924337224E-3</v>
      </c>
      <c r="R16" s="72">
        <f t="shared" si="8"/>
        <v>-9.0406519823272961E-3</v>
      </c>
      <c r="S16" s="72">
        <f t="shared" si="8"/>
        <v>-2.0816016137725341E-2</v>
      </c>
      <c r="T16" s="72">
        <f t="shared" si="8"/>
        <v>-1.312876430464017E-2</v>
      </c>
    </row>
    <row r="17" spans="1:20" x14ac:dyDescent="0.25">
      <c r="A17" s="16">
        <v>2011</v>
      </c>
      <c r="B17" s="71">
        <v>210923.16666666666</v>
      </c>
      <c r="C17" s="71">
        <v>105830.83333333333</v>
      </c>
      <c r="D17" s="71">
        <f t="shared" si="0"/>
        <v>316754</v>
      </c>
      <c r="E17" s="71">
        <v>22985.416666666668</v>
      </c>
      <c r="F17" s="71">
        <v>16631.5</v>
      </c>
      <c r="G17" s="71">
        <f t="shared" si="1"/>
        <v>39616.916666666672</v>
      </c>
      <c r="H17" s="71">
        <v>903.5</v>
      </c>
      <c r="I17" s="71">
        <v>475.83333333333331</v>
      </c>
      <c r="J17" s="71">
        <f t="shared" si="9"/>
        <v>1379.3333333333333</v>
      </c>
      <c r="K17" s="16">
        <v>2011</v>
      </c>
      <c r="L17" s="72">
        <f t="shared" si="2"/>
        <v>4.4415576748059529E-3</v>
      </c>
      <c r="M17" s="72">
        <f t="shared" si="3"/>
        <v>5.1606590092410851E-3</v>
      </c>
      <c r="N17" s="72">
        <f t="shared" si="4"/>
        <v>4.6817594536108327E-3</v>
      </c>
      <c r="O17" s="72">
        <f t="shared" si="5"/>
        <v>3.071875532013033E-3</v>
      </c>
      <c r="P17" s="72">
        <f t="shared" si="6"/>
        <v>3.5236224323554458E-3</v>
      </c>
      <c r="Q17" s="72">
        <f t="shared" si="7"/>
        <v>3.2614976586346212E-3</v>
      </c>
      <c r="R17" s="72">
        <f t="shared" si="8"/>
        <v>4.7150274565499455E-3</v>
      </c>
      <c r="S17" s="72">
        <f t="shared" si="8"/>
        <v>8.7604035387981848E-4</v>
      </c>
      <c r="T17" s="72">
        <f t="shared" si="8"/>
        <v>3.389013168637624E-3</v>
      </c>
    </row>
    <row r="18" spans="1:20" x14ac:dyDescent="0.25">
      <c r="A18" s="16">
        <v>2012</v>
      </c>
      <c r="B18" s="71">
        <v>212164.41666666666</v>
      </c>
      <c r="C18" s="71">
        <v>106519.16666666667</v>
      </c>
      <c r="D18" s="71">
        <f t="shared" si="0"/>
        <v>318683.58333333331</v>
      </c>
      <c r="E18" s="71">
        <v>23142.083333333332</v>
      </c>
      <c r="F18" s="71">
        <v>16724.583333333332</v>
      </c>
      <c r="G18" s="71">
        <f t="shared" si="1"/>
        <v>39866.666666666664</v>
      </c>
      <c r="H18" s="71">
        <v>926.66666666666663</v>
      </c>
      <c r="I18" s="71">
        <v>468.16666666666669</v>
      </c>
      <c r="J18" s="71">
        <f t="shared" si="9"/>
        <v>1394.8333333333333</v>
      </c>
      <c r="K18" s="16">
        <v>2012</v>
      </c>
      <c r="L18" s="72">
        <f t="shared" si="2"/>
        <v>5.8675962619173811E-3</v>
      </c>
      <c r="M18" s="72">
        <f t="shared" si="3"/>
        <v>6.4830303197637787E-3</v>
      </c>
      <c r="N18" s="72">
        <f t="shared" si="4"/>
        <v>6.0732613711154439E-3</v>
      </c>
      <c r="O18" s="72">
        <f t="shared" si="5"/>
        <v>6.7927925457066758E-3</v>
      </c>
      <c r="P18" s="72">
        <f t="shared" si="6"/>
        <v>5.5812053250187616E-3</v>
      </c>
      <c r="Q18" s="72">
        <f t="shared" si="7"/>
        <v>6.2843372548500864E-3</v>
      </c>
      <c r="R18" s="72">
        <f t="shared" si="8"/>
        <v>2.5317807984289786E-2</v>
      </c>
      <c r="S18" s="72">
        <f t="shared" si="8"/>
        <v>-1.6243294985866841E-2</v>
      </c>
      <c r="T18" s="72">
        <f t="shared" si="8"/>
        <v>1.1174643167440488E-2</v>
      </c>
    </row>
    <row r="19" spans="1:20" x14ac:dyDescent="0.25">
      <c r="A19" s="16">
        <v>2013</v>
      </c>
      <c r="B19" s="71">
        <v>213640.08333333334</v>
      </c>
      <c r="C19" s="71">
        <v>107449.25</v>
      </c>
      <c r="D19" s="71">
        <f t="shared" si="0"/>
        <v>321089.33333333337</v>
      </c>
      <c r="E19" s="71">
        <v>23371.5</v>
      </c>
      <c r="F19" s="71">
        <v>16823.25</v>
      </c>
      <c r="G19" s="71">
        <f t="shared" si="1"/>
        <v>40194.75</v>
      </c>
      <c r="H19" s="71">
        <v>931.75</v>
      </c>
      <c r="I19" s="71">
        <v>454.41666666666669</v>
      </c>
      <c r="J19" s="71">
        <f t="shared" si="9"/>
        <v>1386.1666666666667</v>
      </c>
      <c r="K19" s="16">
        <v>2013</v>
      </c>
      <c r="L19" s="72">
        <f t="shared" si="2"/>
        <v>6.9312211330416094E-3</v>
      </c>
      <c r="M19" s="72">
        <f t="shared" si="3"/>
        <v>8.6937054153145288E-3</v>
      </c>
      <c r="N19" s="72">
        <f t="shared" si="4"/>
        <v>7.5206726528193471E-3</v>
      </c>
      <c r="O19" s="72">
        <f t="shared" si="5"/>
        <v>9.8645819393056722E-3</v>
      </c>
      <c r="P19" s="72">
        <f t="shared" si="6"/>
        <v>5.8821653353262034E-3</v>
      </c>
      <c r="Q19" s="72">
        <f t="shared" si="7"/>
        <v>8.1958372330956375E-3</v>
      </c>
      <c r="R19" s="72">
        <f t="shared" si="8"/>
        <v>5.4706203427946692E-3</v>
      </c>
      <c r="S19" s="72">
        <f t="shared" si="8"/>
        <v>-2.9809812738127394E-2</v>
      </c>
      <c r="T19" s="72">
        <f t="shared" si="8"/>
        <v>-6.2327901641864606E-3</v>
      </c>
    </row>
    <row r="20" spans="1:20" x14ac:dyDescent="0.25">
      <c r="A20" s="16">
        <v>2014</v>
      </c>
      <c r="B20" s="71">
        <v>215616.83333333334</v>
      </c>
      <c r="C20" s="71">
        <v>108563.08333333333</v>
      </c>
      <c r="D20" s="71">
        <f t="shared" si="0"/>
        <v>324179.91666666669</v>
      </c>
      <c r="E20" s="71">
        <v>24050.666666666668</v>
      </c>
      <c r="F20" s="71">
        <v>16928.416666666668</v>
      </c>
      <c r="G20" s="71">
        <f t="shared" si="1"/>
        <v>40979.083333333336</v>
      </c>
      <c r="H20" s="71">
        <v>930.41666666666663</v>
      </c>
      <c r="I20" s="71">
        <v>454.66666666666669</v>
      </c>
      <c r="J20" s="71">
        <f t="shared" si="9"/>
        <v>1385.0833333333333</v>
      </c>
      <c r="K20" s="16">
        <v>2014</v>
      </c>
      <c r="L20" s="72">
        <f t="shared" si="2"/>
        <v>9.2101671364598972E-3</v>
      </c>
      <c r="M20" s="72">
        <f t="shared" si="3"/>
        <v>1.0312774162318411E-2</v>
      </c>
      <c r="N20" s="72">
        <f t="shared" si="4"/>
        <v>9.5792786239911418E-3</v>
      </c>
      <c r="O20" s="72">
        <f t="shared" si="5"/>
        <v>2.8645384851915406E-2</v>
      </c>
      <c r="P20" s="72">
        <f t="shared" si="6"/>
        <v>6.2318111905306974E-3</v>
      </c>
      <c r="Q20" s="72">
        <f t="shared" si="7"/>
        <v>1.9325383843948146E-2</v>
      </c>
      <c r="R20" s="72">
        <f t="shared" ref="R20:T28" si="10">LN(H20/H19)</f>
        <v>-1.4320238731099395E-3</v>
      </c>
      <c r="S20" s="72">
        <f t="shared" si="10"/>
        <v>5.5000459723634901E-4</v>
      </c>
      <c r="T20" s="72">
        <f t="shared" si="10"/>
        <v>-7.8183735752278044E-4</v>
      </c>
    </row>
    <row r="21" spans="1:20" x14ac:dyDescent="0.25">
      <c r="A21" s="16">
        <v>2015</v>
      </c>
      <c r="B21" s="71">
        <v>219576.66666666666</v>
      </c>
      <c r="C21" s="71">
        <v>110288.5</v>
      </c>
      <c r="D21" s="71">
        <f t="shared" si="0"/>
        <v>329865.16666666663</v>
      </c>
      <c r="E21" s="71">
        <v>24443</v>
      </c>
      <c r="F21" s="71">
        <v>17258.916666666668</v>
      </c>
      <c r="G21" s="71">
        <f t="shared" si="1"/>
        <v>41701.916666666672</v>
      </c>
      <c r="H21" s="71">
        <v>914.5</v>
      </c>
      <c r="I21" s="71">
        <v>449.25</v>
      </c>
      <c r="J21" s="71">
        <f t="shared" si="9"/>
        <v>1363.75</v>
      </c>
      <c r="K21" s="16">
        <v>2015</v>
      </c>
      <c r="L21" s="72">
        <f t="shared" si="2"/>
        <v>1.8198537523026817E-2</v>
      </c>
      <c r="M21" s="72">
        <f t="shared" si="3"/>
        <v>1.5768242482031038E-2</v>
      </c>
      <c r="N21" s="72">
        <f t="shared" si="4"/>
        <v>1.7385325082833591E-2</v>
      </c>
      <c r="O21" s="72">
        <f t="shared" si="5"/>
        <v>1.6181160165817322E-2</v>
      </c>
      <c r="P21" s="72">
        <f t="shared" si="6"/>
        <v>1.9335248714261639E-2</v>
      </c>
      <c r="Q21" s="72">
        <f t="shared" si="7"/>
        <v>1.7485317052429832E-2</v>
      </c>
      <c r="R21" s="72">
        <f t="shared" si="10"/>
        <v>-1.7255046655337527E-2</v>
      </c>
      <c r="S21" s="72">
        <f t="shared" si="10"/>
        <v>-1.1985024071629342E-2</v>
      </c>
      <c r="T21" s="72">
        <f t="shared" si="10"/>
        <v>-1.552204813582914E-2</v>
      </c>
    </row>
    <row r="22" spans="1:20" x14ac:dyDescent="0.25">
      <c r="A22" s="16">
        <v>2016</v>
      </c>
      <c r="B22" s="71">
        <v>220031.25</v>
      </c>
      <c r="C22" s="71">
        <v>110657.91666666667</v>
      </c>
      <c r="D22" s="71">
        <f t="shared" si="0"/>
        <v>330689.16666666669</v>
      </c>
      <c r="E22" s="71">
        <v>24507</v>
      </c>
      <c r="F22" s="71">
        <v>17270.083333333332</v>
      </c>
      <c r="G22" s="71">
        <f t="shared" si="1"/>
        <v>41777.083333333328</v>
      </c>
      <c r="H22" s="71">
        <v>899.25</v>
      </c>
      <c r="I22" s="71">
        <v>442.83333333333331</v>
      </c>
      <c r="J22" s="71">
        <f t="shared" si="9"/>
        <v>1342.0833333333333</v>
      </c>
      <c r="K22" s="16">
        <v>2016</v>
      </c>
      <c r="L22" s="72">
        <f t="shared" si="2"/>
        <v>2.0681315241437995E-3</v>
      </c>
      <c r="M22" s="72">
        <f t="shared" si="3"/>
        <v>3.3439511396012702E-3</v>
      </c>
      <c r="N22" s="72">
        <f t="shared" si="4"/>
        <v>2.4948755486953983E-3</v>
      </c>
      <c r="O22" s="72">
        <f t="shared" si="5"/>
        <v>2.6149146667271621E-3</v>
      </c>
      <c r="P22" s="72">
        <f t="shared" si="6"/>
        <v>6.4679933134237572E-4</v>
      </c>
      <c r="Q22" s="72">
        <f t="shared" si="7"/>
        <v>1.8008525972014581E-3</v>
      </c>
      <c r="R22" s="72">
        <f t="shared" si="10"/>
        <v>-1.6816385255187073E-2</v>
      </c>
      <c r="S22" s="72">
        <f t="shared" si="10"/>
        <v>-1.438604913190991E-2</v>
      </c>
      <c r="T22" s="72">
        <f t="shared" si="10"/>
        <v>-1.6015125169981763E-2</v>
      </c>
    </row>
    <row r="23" spans="1:20" x14ac:dyDescent="0.25">
      <c r="A23" s="16">
        <v>2017</v>
      </c>
      <c r="B23" s="71">
        <v>222837</v>
      </c>
      <c r="C23" s="71">
        <v>112001.33333333333</v>
      </c>
      <c r="D23" s="71">
        <f t="shared" si="0"/>
        <v>334838.33333333331</v>
      </c>
      <c r="E23" s="71">
        <v>24705.25</v>
      </c>
      <c r="F23" s="71">
        <v>17440.083333333332</v>
      </c>
      <c r="G23" s="71">
        <f>SUM(E23:F23)</f>
        <v>42145.333333333328</v>
      </c>
      <c r="H23" s="71">
        <v>893</v>
      </c>
      <c r="I23" s="71">
        <v>435.16666666666669</v>
      </c>
      <c r="J23" s="71">
        <f t="shared" si="9"/>
        <v>1328.1666666666667</v>
      </c>
      <c r="K23" s="16">
        <v>2017</v>
      </c>
      <c r="L23" s="72">
        <f t="shared" si="2"/>
        <v>1.2670980768542742E-2</v>
      </c>
      <c r="M23" s="72">
        <f t="shared" si="3"/>
        <v>1.2067165128721476E-2</v>
      </c>
      <c r="N23" s="72">
        <f t="shared" si="4"/>
        <v>1.2468967621085585E-2</v>
      </c>
      <c r="O23" s="72">
        <f t="shared" si="5"/>
        <v>8.0569806276971131E-3</v>
      </c>
      <c r="P23" s="72">
        <f t="shared" si="6"/>
        <v>9.7954792866372393E-3</v>
      </c>
      <c r="Q23" s="72">
        <f t="shared" si="7"/>
        <v>8.7760190454279231E-3</v>
      </c>
      <c r="R23" s="72">
        <f t="shared" si="10"/>
        <v>-6.9745016992342826E-3</v>
      </c>
      <c r="S23" s="72">
        <f t="shared" si="10"/>
        <v>-1.7464377060684537E-2</v>
      </c>
      <c r="T23" s="72">
        <f t="shared" si="10"/>
        <v>-1.0423587807605586E-2</v>
      </c>
    </row>
    <row r="24" spans="1:20" x14ac:dyDescent="0.25">
      <c r="A24" s="16">
        <v>2018</v>
      </c>
      <c r="B24" s="71">
        <v>226305.41666666666</v>
      </c>
      <c r="C24" s="71">
        <v>113995.08333333333</v>
      </c>
      <c r="D24" s="71">
        <f t="shared" si="0"/>
        <v>340300.5</v>
      </c>
      <c r="E24" s="71">
        <v>24994.75</v>
      </c>
      <c r="F24" s="71">
        <v>17617.166666666668</v>
      </c>
      <c r="G24" s="71">
        <f t="shared" si="1"/>
        <v>42611.916666666672</v>
      </c>
      <c r="H24" s="71">
        <v>890.41666666666663</v>
      </c>
      <c r="I24" s="71">
        <v>428.91666666666669</v>
      </c>
      <c r="J24" s="71">
        <f t="shared" si="9"/>
        <v>1319.3333333333333</v>
      </c>
      <c r="K24" s="16">
        <v>2018</v>
      </c>
      <c r="L24" s="72">
        <f t="shared" si="2"/>
        <v>1.544492564355123E-2</v>
      </c>
      <c r="M24" s="72">
        <f t="shared" si="3"/>
        <v>1.7644542823319356E-2</v>
      </c>
      <c r="N24" s="72">
        <f t="shared" si="4"/>
        <v>1.6181222519806502E-2</v>
      </c>
      <c r="O24" s="72">
        <f t="shared" si="5"/>
        <v>1.1650031159574253E-2</v>
      </c>
      <c r="P24" s="72">
        <f t="shared" si="6"/>
        <v>1.0102608702302967E-2</v>
      </c>
      <c r="Q24" s="72">
        <f t="shared" si="7"/>
        <v>1.1009985495862582E-2</v>
      </c>
      <c r="R24" s="72">
        <f t="shared" si="10"/>
        <v>-2.8970629112513857E-3</v>
      </c>
      <c r="S24" s="72">
        <f t="shared" si="10"/>
        <v>-1.4466449606319608E-2</v>
      </c>
      <c r="T24" s="72">
        <f t="shared" si="10"/>
        <v>-6.6729866752919288E-3</v>
      </c>
    </row>
    <row r="25" spans="1:20" x14ac:dyDescent="0.25">
      <c r="A25" s="16">
        <v>2019</v>
      </c>
      <c r="B25" s="71">
        <v>229171.08333333334</v>
      </c>
      <c r="C25" s="71">
        <v>116113.58333333333</v>
      </c>
      <c r="D25" s="71">
        <f t="shared" si="0"/>
        <v>345284.66666666669</v>
      </c>
      <c r="E25" s="71">
        <v>25191.166666666668</v>
      </c>
      <c r="F25" s="71">
        <v>17744.75</v>
      </c>
      <c r="G25" s="71">
        <f t="shared" si="1"/>
        <v>42935.916666666672</v>
      </c>
      <c r="H25" s="71">
        <v>880.5</v>
      </c>
      <c r="I25" s="71">
        <v>424.66666666666669</v>
      </c>
      <c r="J25" s="71">
        <f t="shared" si="9"/>
        <v>1305.1666666666667</v>
      </c>
      <c r="K25" s="16">
        <v>2019</v>
      </c>
      <c r="L25" s="72">
        <f t="shared" si="2"/>
        <v>1.2583325282672239E-2</v>
      </c>
      <c r="M25" s="72">
        <f t="shared" si="3"/>
        <v>1.8413559892594532E-2</v>
      </c>
      <c r="N25" s="72">
        <f t="shared" si="4"/>
        <v>1.4540146781717949E-2</v>
      </c>
      <c r="O25" s="72">
        <f t="shared" si="5"/>
        <v>7.827601152049779E-3</v>
      </c>
      <c r="P25" s="72">
        <f t="shared" si="6"/>
        <v>7.2158920644070116E-3</v>
      </c>
      <c r="Q25" s="72">
        <f t="shared" si="7"/>
        <v>7.5747458830193433E-3</v>
      </c>
      <c r="R25" s="72">
        <f t="shared" si="10"/>
        <v>-1.1199590028986794E-2</v>
      </c>
      <c r="S25" s="72">
        <f t="shared" si="10"/>
        <v>-9.9581024007552553E-3</v>
      </c>
      <c r="T25" s="72">
        <f t="shared" si="10"/>
        <v>-1.0795811971518524E-2</v>
      </c>
    </row>
    <row r="26" spans="1:20" x14ac:dyDescent="0.25">
      <c r="A26" s="16">
        <v>2020</v>
      </c>
      <c r="B26" s="71">
        <v>232273.5</v>
      </c>
      <c r="C26" s="71">
        <v>118386.08333333333</v>
      </c>
      <c r="D26" s="71">
        <f t="shared" si="0"/>
        <v>350659.58333333331</v>
      </c>
      <c r="E26" s="71">
        <v>25500.583333333332</v>
      </c>
      <c r="F26" s="71">
        <v>17989.416666666668</v>
      </c>
      <c r="G26" s="71">
        <f t="shared" si="1"/>
        <v>43490</v>
      </c>
      <c r="H26" s="71">
        <v>864.5</v>
      </c>
      <c r="I26" s="71">
        <v>412.5</v>
      </c>
      <c r="J26" s="71">
        <f t="shared" si="9"/>
        <v>1277</v>
      </c>
      <c r="K26" s="16">
        <v>2020</v>
      </c>
      <c r="L26" s="72">
        <f t="shared" si="2"/>
        <v>1.3446743229903836E-2</v>
      </c>
      <c r="M26" s="72">
        <f t="shared" si="3"/>
        <v>1.9382297425140547E-2</v>
      </c>
      <c r="N26" s="72">
        <f t="shared" si="4"/>
        <v>1.5446707226458568E-2</v>
      </c>
      <c r="O26" s="72">
        <f t="shared" si="5"/>
        <v>1.2207923752563243E-2</v>
      </c>
      <c r="P26" s="72">
        <f t="shared" si="6"/>
        <v>1.3693924491606529E-2</v>
      </c>
      <c r="Q26" s="72">
        <f t="shared" si="7"/>
        <v>1.282233261014039E-2</v>
      </c>
      <c r="R26" s="72">
        <f t="shared" si="10"/>
        <v>-1.8338622812915654E-2</v>
      </c>
      <c r="S26" s="72">
        <f t="shared" si="10"/>
        <v>-2.9068341689263283E-2</v>
      </c>
      <c r="T26" s="72">
        <f t="shared" si="10"/>
        <v>-2.1817169490343472E-2</v>
      </c>
    </row>
    <row r="27" spans="1:20" x14ac:dyDescent="0.25">
      <c r="A27" s="16">
        <v>2021</v>
      </c>
      <c r="B27" s="71">
        <v>235525.41666666666</v>
      </c>
      <c r="C27" s="71">
        <v>120995</v>
      </c>
      <c r="D27" s="71">
        <f t="shared" si="0"/>
        <v>356520.41666666663</v>
      </c>
      <c r="E27" s="71">
        <v>25820.25</v>
      </c>
      <c r="F27" s="71">
        <v>18269.666666666668</v>
      </c>
      <c r="G27" s="71">
        <f t="shared" si="1"/>
        <v>44089.916666666672</v>
      </c>
      <c r="H27" s="71">
        <v>833.33333333333337</v>
      </c>
      <c r="I27" s="71">
        <v>371.41666666666669</v>
      </c>
      <c r="J27" s="71">
        <f t="shared" si="9"/>
        <v>1204.75</v>
      </c>
      <c r="K27" s="16">
        <v>2021</v>
      </c>
      <c r="L27" s="72">
        <f t="shared" si="2"/>
        <v>1.3903277386496478E-2</v>
      </c>
      <c r="M27" s="72">
        <f t="shared" si="3"/>
        <v>2.1798046301708677E-2</v>
      </c>
      <c r="N27" s="72">
        <f t="shared" si="4"/>
        <v>1.6575603160962949E-2</v>
      </c>
      <c r="O27" s="72">
        <f t="shared" si="5"/>
        <v>1.2457740068627064E-2</v>
      </c>
      <c r="P27" s="72">
        <f t="shared" si="6"/>
        <v>1.5458503362449211E-2</v>
      </c>
      <c r="Q27" s="72">
        <f t="shared" si="7"/>
        <v>1.3700082685178297E-2</v>
      </c>
      <c r="R27" s="72">
        <f t="shared" si="10"/>
        <v>-3.6717582935162724E-2</v>
      </c>
      <c r="S27" s="72">
        <f t="shared" si="10"/>
        <v>-0.10491168261618014</v>
      </c>
      <c r="T27" s="72">
        <f t="shared" si="10"/>
        <v>-5.8241500512097158E-2</v>
      </c>
    </row>
    <row r="28" spans="1:20" x14ac:dyDescent="0.25">
      <c r="A28" s="16">
        <v>2022</v>
      </c>
      <c r="B28" s="73">
        <v>238118.53305653846</v>
      </c>
      <c r="C28" s="73">
        <v>122973.56452513188</v>
      </c>
      <c r="D28" s="13">
        <f t="shared" si="0"/>
        <v>361092.09758167033</v>
      </c>
      <c r="E28" s="73">
        <v>26027.583729147304</v>
      </c>
      <c r="F28" s="73">
        <v>18553.706081197462</v>
      </c>
      <c r="G28" s="13">
        <f t="shared" si="1"/>
        <v>44581.289810344766</v>
      </c>
      <c r="H28" s="73">
        <v>821.25874994845719</v>
      </c>
      <c r="I28" s="73">
        <v>362.36055106269328</v>
      </c>
      <c r="J28" s="13">
        <f t="shared" si="9"/>
        <v>1183.6193010111506</v>
      </c>
      <c r="K28" s="16">
        <v>2022</v>
      </c>
      <c r="L28" s="74">
        <f t="shared" si="2"/>
        <v>1.0949753713796135E-2</v>
      </c>
      <c r="M28" s="74">
        <f t="shared" si="3"/>
        <v>1.6220187284449683E-2</v>
      </c>
      <c r="N28" s="74">
        <f t="shared" si="4"/>
        <v>1.2741535783873064E-2</v>
      </c>
      <c r="O28" s="74">
        <f t="shared" si="5"/>
        <v>7.9978205225201288E-3</v>
      </c>
      <c r="P28" s="74">
        <f t="shared" si="6"/>
        <v>1.5427432464484192E-2</v>
      </c>
      <c r="Q28" s="74">
        <f t="shared" si="7"/>
        <v>1.1083150733127892E-2</v>
      </c>
      <c r="R28" s="74">
        <f t="shared" si="10"/>
        <v>-1.459549801877512E-2</v>
      </c>
      <c r="S28" s="74">
        <f t="shared" si="10"/>
        <v>-2.4684809598349781E-2</v>
      </c>
      <c r="T28" s="74">
        <f t="shared" si="10"/>
        <v>-1.7695128088523068E-2</v>
      </c>
    </row>
    <row r="29" spans="1:20" x14ac:dyDescent="0.25">
      <c r="A29" s="16">
        <v>2023</v>
      </c>
      <c r="B29" s="73">
        <v>240703.15025547685</v>
      </c>
      <c r="C29" s="73">
        <v>124906.42799065846</v>
      </c>
      <c r="D29" s="13">
        <f t="shared" si="0"/>
        <v>365609.57824613532</v>
      </c>
      <c r="E29" s="73">
        <v>26309.258660858584</v>
      </c>
      <c r="F29" s="73">
        <v>18816.968527224595</v>
      </c>
      <c r="G29" s="13">
        <f t="shared" si="1"/>
        <v>45126.227188083183</v>
      </c>
      <c r="H29" s="73">
        <v>815.85711778839902</v>
      </c>
      <c r="I29" s="73">
        <v>358.32147500553805</v>
      </c>
      <c r="J29" s="13">
        <f t="shared" si="9"/>
        <v>1174.178592793937</v>
      </c>
      <c r="K29" s="16">
        <v>2023</v>
      </c>
      <c r="L29" s="74">
        <f t="shared" si="2"/>
        <v>1.0795844850481554E-2</v>
      </c>
      <c r="M29" s="74">
        <f t="shared" si="3"/>
        <v>1.5595471191243937E-2</v>
      </c>
      <c r="N29" s="74">
        <f t="shared" si="4"/>
        <v>1.2432994190091537E-2</v>
      </c>
      <c r="O29" s="74">
        <f t="shared" si="5"/>
        <v>1.0764029258013593E-2</v>
      </c>
      <c r="P29" s="74">
        <f t="shared" si="6"/>
        <v>1.4089486147612617E-2</v>
      </c>
      <c r="Q29" s="74">
        <f t="shared" si="7"/>
        <v>1.214935155918859E-2</v>
      </c>
      <c r="R29" s="74">
        <f t="shared" ref="R29:T51" si="11">LN(H29/H28)</f>
        <v>-6.5989852867374341E-3</v>
      </c>
      <c r="S29" s="74">
        <f t="shared" si="11"/>
        <v>-1.1209155221938752E-2</v>
      </c>
      <c r="T29" s="74">
        <f t="shared" si="11"/>
        <v>-8.0081152796106763E-3</v>
      </c>
    </row>
    <row r="30" spans="1:20" x14ac:dyDescent="0.25">
      <c r="A30" s="16">
        <v>2024</v>
      </c>
      <c r="B30" s="73">
        <v>243274.70076258332</v>
      </c>
      <c r="C30" s="73">
        <v>126692.259410517</v>
      </c>
      <c r="D30" s="13">
        <f t="shared" si="0"/>
        <v>369966.96017310035</v>
      </c>
      <c r="E30" s="73">
        <v>26591.358142287936</v>
      </c>
      <c r="F30" s="73">
        <v>19062.468707052798</v>
      </c>
      <c r="G30" s="13">
        <f t="shared" si="1"/>
        <v>45653.826849340738</v>
      </c>
      <c r="H30" s="73">
        <v>809.44901183163677</v>
      </c>
      <c r="I30" s="73">
        <v>354.43626721720216</v>
      </c>
      <c r="J30" s="13">
        <f t="shared" si="9"/>
        <v>1163.885279048839</v>
      </c>
      <c r="K30" s="16">
        <v>2024</v>
      </c>
      <c r="L30" s="74">
        <f t="shared" si="2"/>
        <v>1.062682807476522E-2</v>
      </c>
      <c r="M30" s="74">
        <f t="shared" si="3"/>
        <v>1.419611071654908E-2</v>
      </c>
      <c r="N30" s="74">
        <f t="shared" si="4"/>
        <v>1.1847666880926153E-2</v>
      </c>
      <c r="O30" s="74">
        <f t="shared" si="5"/>
        <v>1.0665363564344428E-2</v>
      </c>
      <c r="P30" s="74">
        <f t="shared" si="6"/>
        <v>1.2962368779310649E-2</v>
      </c>
      <c r="Q30" s="74">
        <f t="shared" si="7"/>
        <v>1.1623822155948744E-2</v>
      </c>
      <c r="R30" s="74">
        <f t="shared" si="11"/>
        <v>-7.8854549857740198E-3</v>
      </c>
      <c r="S30" s="74">
        <f t="shared" si="11"/>
        <v>-1.0902010708803873E-2</v>
      </c>
      <c r="T30" s="74">
        <f t="shared" si="11"/>
        <v>-8.8050462362159951E-3</v>
      </c>
    </row>
    <row r="31" spans="1:20" x14ac:dyDescent="0.25">
      <c r="A31" s="16">
        <v>2025</v>
      </c>
      <c r="B31" s="73">
        <v>245672.11687364968</v>
      </c>
      <c r="C31" s="73">
        <v>128420.00913715085</v>
      </c>
      <c r="D31" s="13">
        <f t="shared" si="0"/>
        <v>374092.12601080054</v>
      </c>
      <c r="E31" s="73">
        <v>26859.371375621075</v>
      </c>
      <c r="F31" s="73">
        <v>19302.869822797304</v>
      </c>
      <c r="G31" s="13">
        <f t="shared" si="1"/>
        <v>46162.241198418378</v>
      </c>
      <c r="H31" s="73">
        <v>803.16296887265605</v>
      </c>
      <c r="I31" s="73">
        <v>350.54917777776194</v>
      </c>
      <c r="J31" s="13">
        <f t="shared" si="9"/>
        <v>1153.7121466504179</v>
      </c>
      <c r="K31" s="16">
        <v>2025</v>
      </c>
      <c r="L31" s="74">
        <f t="shared" si="2"/>
        <v>9.8065279799413683E-3</v>
      </c>
      <c r="M31" s="74">
        <f t="shared" si="3"/>
        <v>1.3545221895284142E-2</v>
      </c>
      <c r="N31" s="74">
        <f t="shared" si="4"/>
        <v>1.1088388491681428E-2</v>
      </c>
      <c r="O31" s="74">
        <f t="shared" si="5"/>
        <v>1.0028505950872683E-2</v>
      </c>
      <c r="P31" s="74">
        <f t="shared" si="6"/>
        <v>1.2532367569435382E-2</v>
      </c>
      <c r="Q31" s="74">
        <f t="shared" si="7"/>
        <v>1.1074740103557974E-2</v>
      </c>
      <c r="R31" s="74">
        <f t="shared" si="11"/>
        <v>-7.7961405134910127E-3</v>
      </c>
      <c r="S31" s="74">
        <f t="shared" si="11"/>
        <v>-1.1027543499813646E-2</v>
      </c>
      <c r="T31" s="74">
        <f t="shared" si="11"/>
        <v>-8.7790896076416752E-3</v>
      </c>
    </row>
    <row r="32" spans="1:20" x14ac:dyDescent="0.25">
      <c r="A32" s="16">
        <v>2026</v>
      </c>
      <c r="B32" s="73">
        <v>247902.45074345786</v>
      </c>
      <c r="C32" s="73">
        <v>130116.09248428415</v>
      </c>
      <c r="D32" s="13">
        <f t="shared" si="0"/>
        <v>378018.54322774202</v>
      </c>
      <c r="E32" s="73">
        <v>27113.703044361318</v>
      </c>
      <c r="F32" s="73">
        <v>19539.630005645133</v>
      </c>
      <c r="G32" s="13">
        <f t="shared" si="1"/>
        <v>46653.333050006448</v>
      </c>
      <c r="H32" s="73">
        <v>796.87468467132112</v>
      </c>
      <c r="I32" s="73">
        <v>346.66150267303624</v>
      </c>
      <c r="J32" s="13">
        <f t="shared" si="9"/>
        <v>1143.5361873443574</v>
      </c>
      <c r="K32" s="16">
        <v>2026</v>
      </c>
      <c r="L32" s="74">
        <f t="shared" si="2"/>
        <v>9.0375363590903344E-3</v>
      </c>
      <c r="M32" s="74">
        <f t="shared" si="3"/>
        <v>1.3120857544697519E-2</v>
      </c>
      <c r="N32" s="74">
        <f t="shared" si="4"/>
        <v>1.0441157261127534E-2</v>
      </c>
      <c r="O32" s="74">
        <f t="shared" si="5"/>
        <v>9.4244603983925316E-3</v>
      </c>
      <c r="P32" s="74">
        <f t="shared" si="6"/>
        <v>1.2190930868887768E-2</v>
      </c>
      <c r="Q32" s="74">
        <f t="shared" si="7"/>
        <v>1.058219891180329E-2</v>
      </c>
      <c r="R32" s="74">
        <f t="shared" si="11"/>
        <v>-7.8602107432696501E-3</v>
      </c>
      <c r="S32" s="74">
        <f t="shared" si="11"/>
        <v>-1.1152196908761815E-2</v>
      </c>
      <c r="T32" s="74">
        <f t="shared" si="11"/>
        <v>-8.8593172209755905E-3</v>
      </c>
    </row>
    <row r="33" spans="1:20" x14ac:dyDescent="0.25">
      <c r="A33" s="16">
        <v>2027</v>
      </c>
      <c r="B33" s="73">
        <v>249869.28404209271</v>
      </c>
      <c r="C33" s="73">
        <v>131909.50619445759</v>
      </c>
      <c r="D33" s="13">
        <f t="shared" si="0"/>
        <v>381778.79023655027</v>
      </c>
      <c r="E33" s="73">
        <v>27296.594315598013</v>
      </c>
      <c r="F33" s="73">
        <v>19752.487933280278</v>
      </c>
      <c r="G33" s="13">
        <f t="shared" si="1"/>
        <v>47049.082248878287</v>
      </c>
      <c r="H33" s="73">
        <v>788.16803749127553</v>
      </c>
      <c r="I33" s="73">
        <v>343.66150267303624</v>
      </c>
      <c r="J33" s="13">
        <f t="shared" si="9"/>
        <v>1131.8295401643118</v>
      </c>
      <c r="K33" s="16">
        <v>2027</v>
      </c>
      <c r="L33" s="74">
        <f t="shared" si="2"/>
        <v>7.9025922810100641E-3</v>
      </c>
      <c r="M33" s="74">
        <f t="shared" si="3"/>
        <v>1.3689057289228325E-2</v>
      </c>
      <c r="N33" s="74">
        <f t="shared" si="4"/>
        <v>9.8981071483566739E-3</v>
      </c>
      <c r="O33" s="74">
        <f t="shared" si="5"/>
        <v>6.7226965820507793E-3</v>
      </c>
      <c r="P33" s="74">
        <f t="shared" si="6"/>
        <v>1.0834743511366901E-2</v>
      </c>
      <c r="Q33" s="74">
        <f t="shared" si="7"/>
        <v>8.4469872141079531E-3</v>
      </c>
      <c r="R33" s="74">
        <f t="shared" si="11"/>
        <v>-1.0986119968552043E-2</v>
      </c>
      <c r="S33" s="74">
        <f t="shared" si="11"/>
        <v>-8.6916381545641633E-3</v>
      </c>
      <c r="T33" s="74">
        <f t="shared" si="11"/>
        <v>-1.02899945568064E-2</v>
      </c>
    </row>
    <row r="34" spans="1:20" x14ac:dyDescent="0.25">
      <c r="A34" s="16">
        <v>2028</v>
      </c>
      <c r="B34" s="73">
        <v>251673.78977219961</v>
      </c>
      <c r="C34" s="73">
        <v>133641.23838919637</v>
      </c>
      <c r="D34" s="13">
        <f t="shared" si="0"/>
        <v>385315.02816139598</v>
      </c>
      <c r="E34" s="73">
        <v>27467.805728692958</v>
      </c>
      <c r="F34" s="73">
        <v>19958.157355239182</v>
      </c>
      <c r="G34" s="13">
        <f t="shared" si="1"/>
        <v>47425.96308393214</v>
      </c>
      <c r="H34" s="73">
        <v>779.55663860418088</v>
      </c>
      <c r="I34" s="73">
        <v>340.66150267303624</v>
      </c>
      <c r="J34" s="13">
        <f t="shared" si="9"/>
        <v>1120.218141277217</v>
      </c>
      <c r="K34" s="16">
        <v>2028</v>
      </c>
      <c r="L34" s="74">
        <f t="shared" si="2"/>
        <v>7.1958466213091045E-3</v>
      </c>
      <c r="M34" s="74">
        <f t="shared" si="3"/>
        <v>1.304275570104662E-2</v>
      </c>
      <c r="N34" s="74">
        <f t="shared" si="4"/>
        <v>9.2198969415838369E-3</v>
      </c>
      <c r="O34" s="74">
        <f t="shared" si="5"/>
        <v>6.2526740277236374E-3</v>
      </c>
      <c r="P34" s="74">
        <f t="shared" si="6"/>
        <v>1.0358495031326012E-2</v>
      </c>
      <c r="Q34" s="74">
        <f t="shared" si="7"/>
        <v>7.9784631581246487E-3</v>
      </c>
      <c r="R34" s="74">
        <f t="shared" si="11"/>
        <v>-1.0985966641237278E-2</v>
      </c>
      <c r="S34" s="74">
        <f t="shared" si="11"/>
        <v>-8.7678455796974149E-3</v>
      </c>
      <c r="T34" s="74">
        <f t="shared" si="11"/>
        <v>-1.0311950209031768E-2</v>
      </c>
    </row>
    <row r="35" spans="1:20" x14ac:dyDescent="0.25">
      <c r="A35" s="16">
        <v>2029</v>
      </c>
      <c r="B35" s="73">
        <v>253455.20644849131</v>
      </c>
      <c r="C35" s="73">
        <v>135352.69197934971</v>
      </c>
      <c r="D35" s="13">
        <f t="shared" si="0"/>
        <v>388807.89842784102</v>
      </c>
      <c r="E35" s="73">
        <v>27637.355828952168</v>
      </c>
      <c r="F35" s="73">
        <v>20161.46346197891</v>
      </c>
      <c r="G35" s="13">
        <f t="shared" si="1"/>
        <v>47798.819290931075</v>
      </c>
      <c r="H35" s="73">
        <v>771.03944602026513</v>
      </c>
      <c r="I35" s="73">
        <v>337.66150267303624</v>
      </c>
      <c r="J35" s="13">
        <f t="shared" si="9"/>
        <v>1108.7009486933014</v>
      </c>
      <c r="K35" s="16">
        <v>2029</v>
      </c>
      <c r="L35" s="74">
        <f t="shared" si="2"/>
        <v>7.0533431064876877E-3</v>
      </c>
      <c r="M35" s="74">
        <f t="shared" si="3"/>
        <v>1.2725020834765855E-2</v>
      </c>
      <c r="N35" s="74">
        <f t="shared" si="4"/>
        <v>9.0241326019998257E-3</v>
      </c>
      <c r="O35" s="74">
        <f t="shared" si="5"/>
        <v>6.153711576635322E-3</v>
      </c>
      <c r="P35" s="74">
        <f t="shared" si="6"/>
        <v>1.0135083178466189E-2</v>
      </c>
      <c r="Q35" s="74">
        <f t="shared" si="7"/>
        <v>7.8311150352037874E-3</v>
      </c>
      <c r="R35" s="74">
        <f t="shared" si="11"/>
        <v>-1.0985811622362876E-2</v>
      </c>
      <c r="S35" s="74">
        <f t="shared" si="11"/>
        <v>-8.8454011926795018E-3</v>
      </c>
      <c r="T35" s="74">
        <f t="shared" si="11"/>
        <v>-1.0334421862898289E-2</v>
      </c>
    </row>
    <row r="36" spans="1:20" x14ac:dyDescent="0.25">
      <c r="A36" s="16">
        <v>2030</v>
      </c>
      <c r="B36" s="73">
        <v>255236.91557362635</v>
      </c>
      <c r="C36" s="73">
        <v>137057.22238042729</v>
      </c>
      <c r="D36" s="13">
        <f t="shared" si="0"/>
        <v>392294.13795405364</v>
      </c>
      <c r="E36" s="73">
        <v>27806.926971607532</v>
      </c>
      <c r="F36" s="73">
        <v>20363.962724340414</v>
      </c>
      <c r="G36" s="13">
        <f t="shared" si="1"/>
        <v>48170.889695947946</v>
      </c>
      <c r="H36" s="73">
        <v>762.61542914883398</v>
      </c>
      <c r="I36" s="73">
        <v>334.66150267303624</v>
      </c>
      <c r="J36" s="13">
        <f t="shared" si="9"/>
        <v>1097.2769318218702</v>
      </c>
      <c r="K36" s="16">
        <v>2030</v>
      </c>
      <c r="L36" s="74">
        <f t="shared" si="2"/>
        <v>7.0050874935424726E-3</v>
      </c>
      <c r="M36" s="74">
        <f t="shared" si="3"/>
        <v>1.2514615346235217E-2</v>
      </c>
      <c r="N36" s="74">
        <f t="shared" si="4"/>
        <v>8.9265230744461823E-3</v>
      </c>
      <c r="O36" s="74">
        <f t="shared" si="5"/>
        <v>6.1168316301461354E-3</v>
      </c>
      <c r="P36" s="74">
        <f t="shared" si="6"/>
        <v>9.9937726414257005E-3</v>
      </c>
      <c r="Q36" s="74">
        <f t="shared" si="7"/>
        <v>7.7539522237304098E-3</v>
      </c>
      <c r="R36" s="74">
        <f t="shared" si="11"/>
        <v>-1.0985654893315201E-2</v>
      </c>
      <c r="S36" s="74">
        <f t="shared" si="11"/>
        <v>-8.9243410892813173E-3</v>
      </c>
      <c r="T36" s="74">
        <f t="shared" si="11"/>
        <v>-1.0357419355095864E-2</v>
      </c>
    </row>
    <row r="37" spans="1:20" x14ac:dyDescent="0.25">
      <c r="A37" s="16">
        <v>2031</v>
      </c>
      <c r="B37" s="73">
        <v>257010.98789362452</v>
      </c>
      <c r="C37" s="73">
        <v>138763.40916120724</v>
      </c>
      <c r="D37" s="13">
        <f t="shared" si="0"/>
        <v>395774.39705483173</v>
      </c>
      <c r="E37" s="73">
        <v>27975.94862780497</v>
      </c>
      <c r="F37" s="73">
        <v>20566.655025002103</v>
      </c>
      <c r="G37" s="13">
        <f t="shared" si="1"/>
        <v>48542.603652807069</v>
      </c>
      <c r="H37" s="73">
        <v>754.28356867356786</v>
      </c>
      <c r="I37" s="73">
        <v>331.66150267303624</v>
      </c>
      <c r="J37" s="13">
        <f t="shared" si="9"/>
        <v>1085.945071346604</v>
      </c>
      <c r="K37" s="16">
        <v>2031</v>
      </c>
      <c r="L37" s="74">
        <f t="shared" si="2"/>
        <v>6.926643920178715E-3</v>
      </c>
      <c r="M37" s="74">
        <f t="shared" si="3"/>
        <v>1.2371870327842144E-2</v>
      </c>
      <c r="N37" s="74">
        <f t="shared" si="4"/>
        <v>8.8324341634650281E-3</v>
      </c>
      <c r="O37" s="74">
        <f t="shared" si="5"/>
        <v>6.0600021651177017E-3</v>
      </c>
      <c r="P37" s="74">
        <f t="shared" si="6"/>
        <v>9.9042706278328323E-3</v>
      </c>
      <c r="Q37" s="74">
        <f t="shared" si="7"/>
        <v>7.6869477948138644E-3</v>
      </c>
      <c r="R37" s="74">
        <f t="shared" si="11"/>
        <v>-1.0985496435277579E-2</v>
      </c>
      <c r="S37" s="74">
        <f t="shared" si="11"/>
        <v>-9.0047026654346881E-3</v>
      </c>
      <c r="T37" s="74">
        <f t="shared" si="11"/>
        <v>-1.0380952759446418E-2</v>
      </c>
    </row>
    <row r="38" spans="1:20" x14ac:dyDescent="0.25">
      <c r="A38" s="16">
        <v>2032</v>
      </c>
      <c r="B38" s="73">
        <v>258774.21982559905</v>
      </c>
      <c r="C38" s="73">
        <v>140481.92950793984</v>
      </c>
      <c r="D38" s="13">
        <f t="shared" si="0"/>
        <v>399256.1493335389</v>
      </c>
      <c r="E38" s="73">
        <v>28144.190292067175</v>
      </c>
      <c r="F38" s="73">
        <v>20770.784707807117</v>
      </c>
      <c r="G38" s="13">
        <f t="shared" si="1"/>
        <v>48914.974999874292</v>
      </c>
      <c r="H38" s="73">
        <v>746.04285642918364</v>
      </c>
      <c r="I38" s="73">
        <v>328.66150267303624</v>
      </c>
      <c r="J38" s="13">
        <f t="shared" si="9"/>
        <v>1074.7043591022198</v>
      </c>
      <c r="K38" s="16">
        <v>2032</v>
      </c>
      <c r="L38" s="74">
        <f t="shared" si="2"/>
        <v>6.8371049586191685E-3</v>
      </c>
      <c r="M38" s="74">
        <f t="shared" si="3"/>
        <v>1.2308474340009199E-2</v>
      </c>
      <c r="N38" s="74">
        <f t="shared" si="4"/>
        <v>8.7588446852326779E-3</v>
      </c>
      <c r="O38" s="74">
        <f t="shared" si="5"/>
        <v>5.9957858806574454E-3</v>
      </c>
      <c r="P38" s="74">
        <f t="shared" si="6"/>
        <v>9.8763418050100554E-3</v>
      </c>
      <c r="Q38" s="74">
        <f t="shared" si="7"/>
        <v>7.6417486316915761E-3</v>
      </c>
      <c r="R38" s="74">
        <f t="shared" si="11"/>
        <v>-1.0985336229226818E-2</v>
      </c>
      <c r="S38" s="74">
        <f t="shared" si="11"/>
        <v>-9.0865246763042994E-3</v>
      </c>
      <c r="T38" s="74">
        <f t="shared" si="11"/>
        <v>-1.0405032394567571E-2</v>
      </c>
    </row>
    <row r="39" spans="1:20" x14ac:dyDescent="0.25">
      <c r="A39" s="16">
        <v>2033</v>
      </c>
      <c r="B39" s="73">
        <v>260516.89117784266</v>
      </c>
      <c r="C39" s="73">
        <v>142211.99839868996</v>
      </c>
      <c r="D39" s="13">
        <f t="shared" si="0"/>
        <v>402728.88957653265</v>
      </c>
      <c r="E39" s="73">
        <v>28310.952573272349</v>
      </c>
      <c r="F39" s="73">
        <v>20976.260284493586</v>
      </c>
      <c r="G39" s="13">
        <f t="shared" si="1"/>
        <v>49287.212857765931</v>
      </c>
      <c r="H39" s="73">
        <v>737.89229527944542</v>
      </c>
      <c r="I39" s="73">
        <v>325.66150267303624</v>
      </c>
      <c r="J39" s="13">
        <f t="shared" si="9"/>
        <v>1063.5537979524815</v>
      </c>
      <c r="K39" s="16">
        <v>2033</v>
      </c>
      <c r="L39" s="74">
        <f t="shared" si="2"/>
        <v>6.7117570751922991E-3</v>
      </c>
      <c r="M39" s="74">
        <f t="shared" si="3"/>
        <v>1.2240025834038196E-2</v>
      </c>
      <c r="N39" s="74">
        <f t="shared" si="4"/>
        <v>8.6604157931015179E-3</v>
      </c>
      <c r="O39" s="74">
        <f t="shared" si="5"/>
        <v>5.9077971561136179E-3</v>
      </c>
      <c r="P39" s="74">
        <f t="shared" si="6"/>
        <v>9.8439176225977882E-3</v>
      </c>
      <c r="Q39" s="74">
        <f t="shared" si="7"/>
        <v>7.5810865075187058E-3</v>
      </c>
      <c r="R39" s="74">
        <f t="shared" si="11"/>
        <v>-1.0985174255931868E-2</v>
      </c>
      <c r="S39" s="74">
        <f t="shared" si="11"/>
        <v>-9.16984729860967E-3</v>
      </c>
      <c r="T39" s="74">
        <f t="shared" si="11"/>
        <v>-1.0429668831835631E-2</v>
      </c>
    </row>
    <row r="40" spans="1:20" x14ac:dyDescent="0.25">
      <c r="A40" s="16">
        <v>2034</v>
      </c>
      <c r="B40" s="73">
        <v>262230.14387981186</v>
      </c>
      <c r="C40" s="73">
        <v>143951.05622857311</v>
      </c>
      <c r="D40" s="13">
        <f t="shared" si="0"/>
        <v>406181.20010838495</v>
      </c>
      <c r="E40" s="73">
        <v>28475.598111985517</v>
      </c>
      <c r="F40" s="73">
        <v>21182.783452821179</v>
      </c>
      <c r="G40" s="13">
        <f t="shared" si="1"/>
        <v>49658.381564806696</v>
      </c>
      <c r="H40" s="73">
        <v>729.83089899650963</v>
      </c>
      <c r="I40" s="73">
        <v>322.66150267303624</v>
      </c>
      <c r="J40" s="13">
        <f t="shared" si="9"/>
        <v>1052.4924016695459</v>
      </c>
      <c r="K40" s="16">
        <v>2034</v>
      </c>
      <c r="L40" s="74">
        <f t="shared" si="2"/>
        <v>6.5548294732922317E-3</v>
      </c>
      <c r="M40" s="74">
        <f t="shared" si="3"/>
        <v>1.2154463765353271E-2</v>
      </c>
      <c r="N40" s="74">
        <f t="shared" si="4"/>
        <v>8.5357607400435125E-3</v>
      </c>
      <c r="O40" s="74">
        <f t="shared" si="5"/>
        <v>5.7987674224356115E-3</v>
      </c>
      <c r="P40" s="74">
        <f t="shared" si="6"/>
        <v>9.79741483766133E-3</v>
      </c>
      <c r="Q40" s="74">
        <f t="shared" si="7"/>
        <v>7.5025159073731518E-3</v>
      </c>
      <c r="R40" s="74">
        <f t="shared" si="11"/>
        <v>-1.0985010495951341E-2</v>
      </c>
      <c r="S40" s="74">
        <f t="shared" si="11"/>
        <v>-9.2547121964073643E-3</v>
      </c>
      <c r="T40" s="74">
        <f t="shared" si="11"/>
        <v>-1.0454872903661851E-2</v>
      </c>
    </row>
    <row r="41" spans="1:20" x14ac:dyDescent="0.25">
      <c r="A41" s="16">
        <v>2035</v>
      </c>
      <c r="B41" s="73">
        <v>263915.85124449665</v>
      </c>
      <c r="C41" s="73">
        <v>145700.63762446929</v>
      </c>
      <c r="D41" s="13">
        <f t="shared" si="0"/>
        <v>409616.48886896594</v>
      </c>
      <c r="E41" s="73">
        <v>28638.261697572263</v>
      </c>
      <c r="F41" s="73">
        <v>21390.533061736129</v>
      </c>
      <c r="G41" s="13">
        <f t="shared" si="1"/>
        <v>50028.794759308395</v>
      </c>
      <c r="H41" s="73">
        <v>721.85769214159041</v>
      </c>
      <c r="I41" s="73">
        <v>319.66150267303624</v>
      </c>
      <c r="J41" s="13">
        <f t="shared" si="9"/>
        <v>1041.5191948146266</v>
      </c>
      <c r="K41" s="16">
        <v>2035</v>
      </c>
      <c r="L41" s="74">
        <f t="shared" si="2"/>
        <v>6.4077771119634246E-3</v>
      </c>
      <c r="M41" s="74">
        <f t="shared" si="3"/>
        <v>1.2080734975187149E-2</v>
      </c>
      <c r="N41" s="74">
        <f t="shared" si="4"/>
        <v>8.4219632201444385E-3</v>
      </c>
      <c r="O41" s="74">
        <f t="shared" si="5"/>
        <v>5.696131409887048E-3</v>
      </c>
      <c r="P41" s="74">
        <f t="shared" si="6"/>
        <v>9.759693393009564E-3</v>
      </c>
      <c r="Q41" s="74">
        <f t="shared" si="7"/>
        <v>7.4315456194041412E-3</v>
      </c>
      <c r="R41" s="74">
        <f t="shared" si="11"/>
        <v>-1.0984844929630826E-2</v>
      </c>
      <c r="S41" s="74">
        <f t="shared" si="11"/>
        <v>-9.3411625905615615E-3</v>
      </c>
      <c r="T41" s="74">
        <f t="shared" si="11"/>
        <v>-1.0480655712097326E-2</v>
      </c>
    </row>
    <row r="42" spans="1:20" x14ac:dyDescent="0.25">
      <c r="A42" s="16">
        <v>2036</v>
      </c>
      <c r="B42" s="73">
        <v>265572.69919030054</v>
      </c>
      <c r="C42" s="73">
        <v>147457.16441805579</v>
      </c>
      <c r="D42" s="13">
        <f t="shared" si="0"/>
        <v>413029.86360835633</v>
      </c>
      <c r="E42" s="73">
        <v>28798.848778707925</v>
      </c>
      <c r="F42" s="73">
        <v>21599.092103272324</v>
      </c>
      <c r="G42" s="13">
        <f t="shared" si="1"/>
        <v>50397.940881980248</v>
      </c>
      <c r="H42" s="73">
        <v>713.97170994693033</v>
      </c>
      <c r="I42" s="73">
        <v>316.66150267303624</v>
      </c>
      <c r="J42" s="13">
        <f t="shared" si="9"/>
        <v>1030.6332126199666</v>
      </c>
      <c r="K42" s="16">
        <v>2036</v>
      </c>
      <c r="L42" s="74">
        <f t="shared" si="2"/>
        <v>6.2583160757194133E-3</v>
      </c>
      <c r="M42" s="74">
        <f t="shared" si="3"/>
        <v>1.1983633402636628E-2</v>
      </c>
      <c r="N42" s="74">
        <f t="shared" si="4"/>
        <v>8.2985703831408037E-3</v>
      </c>
      <c r="O42" s="74">
        <f t="shared" si="5"/>
        <v>5.5917680481654478E-3</v>
      </c>
      <c r="P42" s="74">
        <f t="shared" si="6"/>
        <v>9.7028376947559964E-3</v>
      </c>
      <c r="Q42" s="74">
        <f t="shared" si="7"/>
        <v>7.3515838761287061E-3</v>
      </c>
      <c r="R42" s="74">
        <f t="shared" si="11"/>
        <v>-1.0984677537100978E-2</v>
      </c>
      <c r="S42" s="74">
        <f t="shared" si="11"/>
        <v>-9.4292433321435595E-3</v>
      </c>
      <c r="T42" s="74">
        <f t="shared" si="11"/>
        <v>-1.0507028637780837E-2</v>
      </c>
    </row>
    <row r="43" spans="1:20" x14ac:dyDescent="0.25">
      <c r="A43" s="16">
        <v>2037</v>
      </c>
      <c r="B43" s="73">
        <v>267202.37890964997</v>
      </c>
      <c r="C43" s="73">
        <v>149219.80829125061</v>
      </c>
      <c r="D43" s="13">
        <f t="shared" si="0"/>
        <v>416422.18720090057</v>
      </c>
      <c r="E43" s="73">
        <v>28957.481040746443</v>
      </c>
      <c r="F43" s="73">
        <v>21808.364043335354</v>
      </c>
      <c r="G43" s="13">
        <f t="shared" si="1"/>
        <v>50765.845084081797</v>
      </c>
      <c r="H43" s="73">
        <v>706.17199819906227</v>
      </c>
      <c r="I43" s="73">
        <v>313.66150267303624</v>
      </c>
      <c r="J43" s="13">
        <f t="shared" si="9"/>
        <v>1019.8335008720985</v>
      </c>
      <c r="K43" s="16">
        <v>2037</v>
      </c>
      <c r="L43" s="74">
        <f t="shared" si="2"/>
        <v>6.1177216018735419E-3</v>
      </c>
      <c r="M43" s="74">
        <f t="shared" si="3"/>
        <v>1.188271942610262E-2</v>
      </c>
      <c r="N43" s="74">
        <f t="shared" si="4"/>
        <v>8.1797193788960294E-3</v>
      </c>
      <c r="O43" s="74">
        <f t="shared" si="5"/>
        <v>5.493169715842401E-3</v>
      </c>
      <c r="P43" s="74">
        <f t="shared" si="6"/>
        <v>9.6422863736748375E-3</v>
      </c>
      <c r="Q43" s="74">
        <f t="shared" si="7"/>
        <v>7.2734688709769771E-3</v>
      </c>
      <c r="R43" s="74">
        <f t="shared" si="11"/>
        <v>-1.0984508298275389E-2</v>
      </c>
      <c r="S43" s="74">
        <f t="shared" si="11"/>
        <v>-9.5190009800247676E-3</v>
      </c>
      <c r="T43" s="74">
        <f t="shared" si="11"/>
        <v>-1.0534003349246354E-2</v>
      </c>
    </row>
    <row r="44" spans="1:20" x14ac:dyDescent="0.25">
      <c r="A44" s="16">
        <v>2038</v>
      </c>
      <c r="B44" s="73">
        <v>268798.38251536613</v>
      </c>
      <c r="C44" s="73">
        <v>150989.26065377385</v>
      </c>
      <c r="D44" s="13">
        <f t="shared" si="0"/>
        <v>419787.64316913998</v>
      </c>
      <c r="E44" s="73">
        <v>29113.690225586375</v>
      </c>
      <c r="F44" s="73">
        <v>22018.429460404244</v>
      </c>
      <c r="G44" s="13">
        <f t="shared" si="1"/>
        <v>51132.119685990619</v>
      </c>
      <c r="H44" s="73">
        <v>698.45761312334832</v>
      </c>
      <c r="I44" s="73">
        <v>310.66150267303624</v>
      </c>
      <c r="J44" s="13">
        <f t="shared" si="9"/>
        <v>1009.1191157963846</v>
      </c>
      <c r="K44" s="16">
        <v>2038</v>
      </c>
      <c r="L44" s="74">
        <f t="shared" si="2"/>
        <v>5.9552464751005266E-3</v>
      </c>
      <c r="M44" s="74">
        <f t="shared" si="3"/>
        <v>1.1788270483913047E-2</v>
      </c>
      <c r="N44" s="74">
        <f t="shared" si="4"/>
        <v>8.0493532059376007E-3</v>
      </c>
      <c r="O44" s="74">
        <f t="shared" si="5"/>
        <v>5.3799349386625152E-3</v>
      </c>
      <c r="P44" s="74">
        <f t="shared" si="6"/>
        <v>9.5862375023434976E-3</v>
      </c>
      <c r="Q44" s="74">
        <f t="shared" si="7"/>
        <v>7.1890774313907715E-3</v>
      </c>
      <c r="R44" s="74">
        <f t="shared" si="11"/>
        <v>-1.0984337192848E-2</v>
      </c>
      <c r="S44" s="74">
        <f t="shared" si="11"/>
        <v>-9.61048388294331E-3</v>
      </c>
      <c r="T44" s="74">
        <f t="shared" si="11"/>
        <v>-1.0561591812606276E-2</v>
      </c>
    </row>
    <row r="45" spans="1:20" x14ac:dyDescent="0.25">
      <c r="A45" s="16">
        <v>2039</v>
      </c>
      <c r="B45" s="73">
        <v>270366.71376795514</v>
      </c>
      <c r="C45" s="73">
        <v>152759.47047720102</v>
      </c>
      <c r="D45" s="13">
        <f t="shared" si="0"/>
        <v>423126.18424515612</v>
      </c>
      <c r="E45" s="73">
        <v>29267.908318205162</v>
      </c>
      <c r="F45" s="73">
        <v>22228.583153709042</v>
      </c>
      <c r="G45" s="13">
        <f t="shared" si="1"/>
        <v>51496.491471914203</v>
      </c>
      <c r="H45" s="73">
        <v>690.82762126978218</v>
      </c>
      <c r="I45" s="73">
        <v>307.66150267303624</v>
      </c>
      <c r="J45" s="13">
        <f t="shared" si="9"/>
        <v>998.48912394281842</v>
      </c>
      <c r="K45" s="16">
        <v>2039</v>
      </c>
      <c r="L45" s="74">
        <f t="shared" si="2"/>
        <v>5.8176454178692867E-3</v>
      </c>
      <c r="M45" s="74">
        <f t="shared" si="3"/>
        <v>1.1655883193052299E-2</v>
      </c>
      <c r="N45" s="74">
        <f t="shared" si="4"/>
        <v>7.9214705587219714E-3</v>
      </c>
      <c r="O45" s="74">
        <f t="shared" si="5"/>
        <v>5.2831184882940413E-3</v>
      </c>
      <c r="P45" s="74">
        <f t="shared" si="6"/>
        <v>9.4991847424759964E-3</v>
      </c>
      <c r="Q45" s="74">
        <f t="shared" si="7"/>
        <v>7.1008135611934347E-3</v>
      </c>
      <c r="R45" s="74">
        <f t="shared" si="11"/>
        <v>-1.0984164200290079E-2</v>
      </c>
      <c r="S45" s="74">
        <f t="shared" si="11"/>
        <v>-9.7037422663498202E-3</v>
      </c>
      <c r="T45" s="74">
        <f t="shared" si="11"/>
        <v>-1.0589806301628256E-2</v>
      </c>
    </row>
    <row r="46" spans="1:20" x14ac:dyDescent="0.25">
      <c r="A46" s="16">
        <v>2040</v>
      </c>
      <c r="B46" s="73">
        <v>271912.74065419828</v>
      </c>
      <c r="C46" s="73">
        <v>154534.47006630563</v>
      </c>
      <c r="D46" s="13">
        <f t="shared" si="0"/>
        <v>426447.21072050394</v>
      </c>
      <c r="E46" s="73">
        <v>29420.521558134882</v>
      </c>
      <c r="F46" s="73">
        <v>22439.29505732235</v>
      </c>
      <c r="G46" s="13">
        <f t="shared" si="1"/>
        <v>51859.816615457232</v>
      </c>
      <c r="H46" s="73">
        <v>683.28109940004026</v>
      </c>
      <c r="I46" s="73">
        <v>304.66150267303624</v>
      </c>
      <c r="J46" s="13">
        <f t="shared" si="9"/>
        <v>987.9426020730765</v>
      </c>
      <c r="K46" s="16">
        <v>2040</v>
      </c>
      <c r="L46" s="74">
        <f t="shared" si="2"/>
        <v>5.7019717874158913E-3</v>
      </c>
      <c r="M46" s="74">
        <f t="shared" si="3"/>
        <v>1.1552582697826991E-2</v>
      </c>
      <c r="N46" s="74">
        <f t="shared" si="4"/>
        <v>7.8181435789712577E-3</v>
      </c>
      <c r="O46" s="74">
        <f t="shared" si="5"/>
        <v>5.2008065046657403E-3</v>
      </c>
      <c r="P46" s="74">
        <f t="shared" si="6"/>
        <v>9.434675433897699E-3</v>
      </c>
      <c r="Q46" s="74">
        <f t="shared" si="7"/>
        <v>7.0305653680401868E-3</v>
      </c>
      <c r="R46" s="74">
        <f t="shared" si="11"/>
        <v>-1.0983989299849204E-2</v>
      </c>
      <c r="S46" s="74">
        <f t="shared" si="11"/>
        <v>-9.7988283243585356E-3</v>
      </c>
      <c r="T46" s="74">
        <f t="shared" si="11"/>
        <v>-1.0618659408224386E-2</v>
      </c>
    </row>
    <row r="47" spans="1:20" x14ac:dyDescent="0.25">
      <c r="A47" s="16">
        <v>2041</v>
      </c>
      <c r="B47" s="73">
        <v>273429.58487044513</v>
      </c>
      <c r="C47" s="73">
        <v>156317.72487235087</v>
      </c>
      <c r="D47" s="13">
        <f t="shared" si="0"/>
        <v>429747.309742796</v>
      </c>
      <c r="E47" s="73">
        <v>29571.035034919962</v>
      </c>
      <c r="F47" s="73">
        <v>22650.969042904915</v>
      </c>
      <c r="G47" s="13">
        <f t="shared" si="1"/>
        <v>52222.00407782488</v>
      </c>
      <c r="H47" s="73">
        <v>675.81713437576889</v>
      </c>
      <c r="I47" s="73">
        <v>301.66150267303624</v>
      </c>
      <c r="J47" s="13">
        <f t="shared" si="9"/>
        <v>977.47863704880513</v>
      </c>
      <c r="K47" s="16">
        <v>2041</v>
      </c>
      <c r="L47" s="74">
        <f t="shared" si="2"/>
        <v>5.5629209652314996E-3</v>
      </c>
      <c r="M47" s="74">
        <f t="shared" si="3"/>
        <v>1.1473455213564779E-2</v>
      </c>
      <c r="N47" s="74">
        <f t="shared" si="4"/>
        <v>7.7087981432349606E-3</v>
      </c>
      <c r="O47" s="74">
        <f t="shared" si="5"/>
        <v>5.102893094733287E-3</v>
      </c>
      <c r="P47" s="74">
        <f t="shared" si="6"/>
        <v>9.3889687618515742E-3</v>
      </c>
      <c r="Q47" s="74">
        <f t="shared" si="7"/>
        <v>6.9596961679695164E-3</v>
      </c>
      <c r="R47" s="74">
        <f t="shared" si="11"/>
        <v>-1.0983812470545681E-2</v>
      </c>
      <c r="S47" s="74">
        <f t="shared" si="11"/>
        <v>-9.8957963171589988E-3</v>
      </c>
      <c r="T47" s="74">
        <f t="shared" si="11"/>
        <v>-1.0648164053373176E-2</v>
      </c>
    </row>
    <row r="48" spans="1:20" x14ac:dyDescent="0.25">
      <c r="A48" s="16">
        <v>2042</v>
      </c>
      <c r="B48" s="73">
        <v>274925.2973354783</v>
      </c>
      <c r="C48" s="73">
        <v>158123.37269852057</v>
      </c>
      <c r="D48" s="13">
        <f t="shared" si="0"/>
        <v>433048.6700339989</v>
      </c>
      <c r="E48" s="73">
        <v>29720.028031489015</v>
      </c>
      <c r="F48" s="73">
        <v>22865.252762556731</v>
      </c>
      <c r="G48" s="13">
        <f t="shared" si="1"/>
        <v>52585.280794045742</v>
      </c>
      <c r="H48" s="73">
        <v>668.43482304809345</v>
      </c>
      <c r="I48" s="73">
        <v>298.66150267303624</v>
      </c>
      <c r="J48" s="13">
        <f t="shared" si="9"/>
        <v>967.09632572112969</v>
      </c>
      <c r="K48" s="16">
        <v>2042</v>
      </c>
      <c r="L48" s="74">
        <f t="shared" si="2"/>
        <v>5.4552853378399806E-3</v>
      </c>
      <c r="M48" s="74">
        <f t="shared" si="3"/>
        <v>1.148493430224882E-2</v>
      </c>
      <c r="N48" s="74">
        <f t="shared" si="4"/>
        <v>7.6527394202639413E-3</v>
      </c>
      <c r="O48" s="74">
        <f t="shared" si="5"/>
        <v>5.0258269115226219E-3</v>
      </c>
      <c r="P48" s="74">
        <f t="shared" si="6"/>
        <v>9.4157772456967895E-3</v>
      </c>
      <c r="Q48" s="74">
        <f t="shared" si="7"/>
        <v>6.9323076443185321E-3</v>
      </c>
      <c r="R48" s="74">
        <f t="shared" si="11"/>
        <v>-1.0983633691170624E-2</v>
      </c>
      <c r="S48" s="74">
        <f t="shared" si="11"/>
        <v>-9.9947026742690306E-3</v>
      </c>
      <c r="T48" s="74">
        <f t="shared" si="11"/>
        <v>-1.0678333498492634E-2</v>
      </c>
    </row>
    <row r="49" spans="1:20" x14ac:dyDescent="0.25">
      <c r="A49" s="16">
        <v>2043</v>
      </c>
      <c r="B49" s="73">
        <v>276395.27796327724</v>
      </c>
      <c r="C49" s="73">
        <v>159946.69708213961</v>
      </c>
      <c r="D49" s="13">
        <f t="shared" si="0"/>
        <v>436341.97504541685</v>
      </c>
      <c r="E49" s="73">
        <v>29867.169560612656</v>
      </c>
      <c r="F49" s="73">
        <v>23081.596548869777</v>
      </c>
      <c r="G49" s="13">
        <f t="shared" si="1"/>
        <v>52948.766109482429</v>
      </c>
      <c r="H49" s="73">
        <v>661.13327214833623</v>
      </c>
      <c r="I49" s="73">
        <v>295.66150267303624</v>
      </c>
      <c r="J49" s="13">
        <f t="shared" si="9"/>
        <v>956.79477482137247</v>
      </c>
      <c r="K49" s="16">
        <v>2043</v>
      </c>
      <c r="L49" s="74">
        <f t="shared" si="2"/>
        <v>5.3325929671023901E-3</v>
      </c>
      <c r="M49" s="74">
        <f t="shared" si="3"/>
        <v>1.1465048298486704E-2</v>
      </c>
      <c r="N49" s="74">
        <f t="shared" si="4"/>
        <v>7.5761587325995543E-3</v>
      </c>
      <c r="O49" s="74">
        <f t="shared" si="5"/>
        <v>4.9387061028092136E-3</v>
      </c>
      <c r="P49" s="74">
        <f t="shared" si="6"/>
        <v>9.4172021977626391E-3</v>
      </c>
      <c r="Q49" s="74">
        <f t="shared" si="7"/>
        <v>6.8885210684949995E-3</v>
      </c>
      <c r="R49" s="74">
        <f t="shared" si="11"/>
        <v>-1.0983452940283162E-2</v>
      </c>
      <c r="S49" s="74">
        <f t="shared" si="11"/>
        <v>-1.0095606104042591E-2</v>
      </c>
      <c r="T49" s="74">
        <f t="shared" si="11"/>
        <v>-1.0709181357290321E-2</v>
      </c>
    </row>
    <row r="50" spans="1:20" x14ac:dyDescent="0.25">
      <c r="A50" s="16">
        <v>2044</v>
      </c>
      <c r="B50" s="73">
        <v>277854.33921849279</v>
      </c>
      <c r="C50" s="73">
        <v>161822.62646024331</v>
      </c>
      <c r="D50" s="13">
        <f t="shared" si="0"/>
        <v>439676.9656787361</v>
      </c>
      <c r="E50" s="73">
        <v>30013.525414672426</v>
      </c>
      <c r="F50" s="73">
        <v>23304.07104223155</v>
      </c>
      <c r="G50" s="13">
        <f t="shared" si="1"/>
        <v>53317.596456903979</v>
      </c>
      <c r="H50" s="73">
        <v>653.9115981799298</v>
      </c>
      <c r="I50" s="73">
        <v>292.66150267303624</v>
      </c>
      <c r="J50" s="13">
        <f t="shared" si="9"/>
        <v>946.57310085296604</v>
      </c>
      <c r="K50" s="16">
        <v>2044</v>
      </c>
      <c r="L50" s="74">
        <f t="shared" si="2"/>
        <v>5.2650090517100028E-3</v>
      </c>
      <c r="M50" s="74">
        <f t="shared" si="3"/>
        <v>1.1660220507032413E-2</v>
      </c>
      <c r="N50" s="74">
        <f t="shared" si="4"/>
        <v>7.6140060218078251E-3</v>
      </c>
      <c r="O50" s="74">
        <f t="shared" si="5"/>
        <v>4.8882580789007032E-3</v>
      </c>
      <c r="P50" s="74">
        <f t="shared" si="6"/>
        <v>9.5924543434212587E-3</v>
      </c>
      <c r="Q50" s="74">
        <f t="shared" si="7"/>
        <v>6.9416477531686468E-3</v>
      </c>
      <c r="R50" s="74">
        <f t="shared" si="11"/>
        <v>-1.0983270196208405E-2</v>
      </c>
      <c r="S50" s="74">
        <f t="shared" si="11"/>
        <v>-1.0198567709879132E-2</v>
      </c>
      <c r="T50" s="74">
        <f t="shared" si="11"/>
        <v>-1.0740721608108773E-2</v>
      </c>
    </row>
    <row r="51" spans="1:20" x14ac:dyDescent="0.25">
      <c r="A51" s="16">
        <v>2045</v>
      </c>
      <c r="B51" s="73">
        <v>279305.00311778166</v>
      </c>
      <c r="C51" s="73">
        <v>163789.67321549525</v>
      </c>
      <c r="D51" s="13">
        <f t="shared" si="0"/>
        <v>443094.6763332769</v>
      </c>
      <c r="E51" s="73">
        <v>30159.277058819618</v>
      </c>
      <c r="F51" s="73">
        <v>23537.164564296148</v>
      </c>
      <c r="G51" s="13">
        <f t="shared" si="1"/>
        <v>53696.441623115767</v>
      </c>
      <c r="H51" s="73">
        <v>646.76892731151293</v>
      </c>
      <c r="I51" s="73">
        <v>289.66150267303624</v>
      </c>
      <c r="J51" s="13">
        <f t="shared" si="9"/>
        <v>936.43042998454916</v>
      </c>
      <c r="K51" s="16">
        <v>2045</v>
      </c>
      <c r="L51" s="74">
        <f t="shared" si="2"/>
        <v>5.2073691210314044E-3</v>
      </c>
      <c r="M51" s="74">
        <f t="shared" si="3"/>
        <v>1.2082287349401409E-2</v>
      </c>
      <c r="N51" s="74">
        <f t="shared" si="4"/>
        <v>7.7431751726249574E-3</v>
      </c>
      <c r="O51" s="74">
        <f t="shared" si="5"/>
        <v>4.8444454373164124E-3</v>
      </c>
      <c r="P51" s="74">
        <f t="shared" si="6"/>
        <v>9.9525746111785163E-3</v>
      </c>
      <c r="Q51" s="74">
        <f t="shared" si="7"/>
        <v>7.0803187256927493E-3</v>
      </c>
      <c r="R51" s="74">
        <f t="shared" si="11"/>
        <v>-1.098308543703432E-2</v>
      </c>
      <c r="S51" s="74">
        <f t="shared" si="11"/>
        <v>-1.0303651113617624E-2</v>
      </c>
      <c r="T51" s="74">
        <f t="shared" si="11"/>
        <v>-1.0772968606795332E-2</v>
      </c>
    </row>
    <row r="53" spans="1:20" x14ac:dyDescent="0.25">
      <c r="D53" s="75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AC0CAD-FFE7-4364-85D7-6B4B7F880734}">
  <dimension ref="A1:L334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O262" sqref="O262"/>
    </sheetView>
  </sheetViews>
  <sheetFormatPr defaultRowHeight="15" x14ac:dyDescent="0.25"/>
  <cols>
    <col min="1" max="1" width="9.140625" style="10"/>
    <col min="2" max="2" width="15.5703125" style="10" customWidth="1"/>
    <col min="3" max="3" width="14.28515625" style="10" bestFit="1" customWidth="1"/>
    <col min="4" max="4" width="14.140625" style="10" customWidth="1"/>
    <col min="5" max="5" width="9.140625" style="10"/>
    <col min="6" max="8" width="13.85546875" style="10" customWidth="1"/>
    <col min="9" max="9" width="9.140625" style="10"/>
    <col min="10" max="10" width="13" style="10" customWidth="1"/>
    <col min="11" max="11" width="12.7109375" style="10" customWidth="1"/>
    <col min="12" max="12" width="13.140625" style="10" customWidth="1"/>
  </cols>
  <sheetData>
    <row r="1" spans="1:12" x14ac:dyDescent="0.25">
      <c r="A1" s="1" t="s">
        <v>49</v>
      </c>
      <c r="B1" s="1"/>
      <c r="C1" s="1"/>
      <c r="D1" s="1"/>
      <c r="E1" s="1" t="s">
        <v>50</v>
      </c>
      <c r="F1" s="1"/>
      <c r="G1" s="1"/>
      <c r="H1" s="1"/>
      <c r="I1" s="1" t="s">
        <v>51</v>
      </c>
      <c r="J1" s="1"/>
      <c r="K1" s="1"/>
      <c r="L1" s="1"/>
    </row>
    <row r="2" spans="1:12" ht="60" x14ac:dyDescent="0.25">
      <c r="A2" s="3"/>
      <c r="B2" s="4" t="s">
        <v>21</v>
      </c>
      <c r="C2" s="4" t="s">
        <v>68</v>
      </c>
      <c r="D2" s="4" t="s">
        <v>69</v>
      </c>
      <c r="E2" s="3"/>
      <c r="F2" s="5" t="s">
        <v>10</v>
      </c>
      <c r="G2" s="5" t="s">
        <v>70</v>
      </c>
      <c r="H2" s="5" t="s">
        <v>71</v>
      </c>
      <c r="I2" s="3"/>
      <c r="J2" s="6" t="s">
        <v>11</v>
      </c>
      <c r="K2" s="6" t="s">
        <v>72</v>
      </c>
      <c r="L2" s="6" t="s">
        <v>73</v>
      </c>
    </row>
    <row r="3" spans="1:12" x14ac:dyDescent="0.25">
      <c r="A3" s="7">
        <v>44927</v>
      </c>
      <c r="B3" s="8">
        <v>1718.8538535526297</v>
      </c>
      <c r="C3" s="8">
        <v>1718.8538535526297</v>
      </c>
      <c r="D3" s="8">
        <v>1718.8538535526297</v>
      </c>
      <c r="E3" s="7">
        <v>44927</v>
      </c>
      <c r="F3" s="8">
        <v>1083.854995949335</v>
      </c>
      <c r="G3" s="8">
        <v>1083.854995949335</v>
      </c>
      <c r="H3" s="8">
        <v>1083.854995949335</v>
      </c>
      <c r="I3" s="7">
        <v>44927</v>
      </c>
      <c r="J3" s="8">
        <v>634.9988576032946</v>
      </c>
      <c r="K3" s="8">
        <v>634.99885760329448</v>
      </c>
      <c r="L3" s="8">
        <v>634.99885760329448</v>
      </c>
    </row>
    <row r="4" spans="1:12" x14ac:dyDescent="0.25">
      <c r="A4" s="7">
        <v>44958</v>
      </c>
      <c r="B4" s="8">
        <v>1605.7168689375796</v>
      </c>
      <c r="C4" s="8">
        <v>1605.7168689375796</v>
      </c>
      <c r="D4" s="8">
        <v>1605.7168689375796</v>
      </c>
      <c r="E4" s="7">
        <v>44958</v>
      </c>
      <c r="F4" s="8">
        <v>1018.9874519717656</v>
      </c>
      <c r="G4" s="8">
        <v>1018.9874519717656</v>
      </c>
      <c r="H4" s="8">
        <v>1018.9874519717656</v>
      </c>
      <c r="I4" s="7">
        <v>44958</v>
      </c>
      <c r="J4" s="8">
        <v>586.72941696581415</v>
      </c>
      <c r="K4" s="8">
        <v>586.72941696581415</v>
      </c>
      <c r="L4" s="8">
        <v>586.72941696581415</v>
      </c>
    </row>
    <row r="5" spans="1:12" x14ac:dyDescent="0.25">
      <c r="A5" s="7">
        <v>44986</v>
      </c>
      <c r="B5" s="8">
        <v>1463.6367845922975</v>
      </c>
      <c r="C5" s="8">
        <v>1463.6367845922975</v>
      </c>
      <c r="D5" s="8">
        <v>1463.6367845922975</v>
      </c>
      <c r="E5" s="7">
        <v>44986</v>
      </c>
      <c r="F5" s="8">
        <v>920.77181564209479</v>
      </c>
      <c r="G5" s="8">
        <v>920.77181564209479</v>
      </c>
      <c r="H5" s="8">
        <v>920.77181564209479</v>
      </c>
      <c r="I5" s="7">
        <v>44986</v>
      </c>
      <c r="J5" s="8">
        <v>542.86496895020275</v>
      </c>
      <c r="K5" s="8">
        <v>542.86496895020275</v>
      </c>
      <c r="L5" s="8">
        <v>542.86496895020275</v>
      </c>
    </row>
    <row r="6" spans="1:12" x14ac:dyDescent="0.25">
      <c r="A6" s="7">
        <v>45017</v>
      </c>
      <c r="B6" s="8">
        <v>1303.9315745383831</v>
      </c>
      <c r="C6" s="8">
        <v>1303.9315745383831</v>
      </c>
      <c r="D6" s="8">
        <v>1303.9315745383831</v>
      </c>
      <c r="E6" s="7">
        <v>45017</v>
      </c>
      <c r="F6" s="8">
        <v>810.17449504611625</v>
      </c>
      <c r="G6" s="8">
        <v>810.17449504611625</v>
      </c>
      <c r="H6" s="8">
        <v>810.17449504611625</v>
      </c>
      <c r="I6" s="7">
        <v>45017</v>
      </c>
      <c r="J6" s="8">
        <v>493.75707949226717</v>
      </c>
      <c r="K6" s="8">
        <v>493.75707949226705</v>
      </c>
      <c r="L6" s="8">
        <v>493.75707949226705</v>
      </c>
    </row>
    <row r="7" spans="1:12" x14ac:dyDescent="0.25">
      <c r="A7" s="7">
        <v>45047</v>
      </c>
      <c r="B7" s="8">
        <v>1518.129323954008</v>
      </c>
      <c r="C7" s="8">
        <v>1518.129323954008</v>
      </c>
      <c r="D7" s="8">
        <v>1518.129323954008</v>
      </c>
      <c r="E7" s="7">
        <v>45047</v>
      </c>
      <c r="F7" s="8">
        <v>956.83013305884833</v>
      </c>
      <c r="G7" s="8">
        <v>956.83013305884833</v>
      </c>
      <c r="H7" s="8">
        <v>956.83013305884833</v>
      </c>
      <c r="I7" s="7">
        <v>45047</v>
      </c>
      <c r="J7" s="8">
        <v>561.29919089515954</v>
      </c>
      <c r="K7" s="8">
        <v>561.29919089515954</v>
      </c>
      <c r="L7" s="8">
        <v>561.29919089515954</v>
      </c>
    </row>
    <row r="8" spans="1:12" x14ac:dyDescent="0.25">
      <c r="A8" s="7">
        <v>45078</v>
      </c>
      <c r="B8" s="8">
        <v>1521.6551491517516</v>
      </c>
      <c r="C8" s="8">
        <v>1521.6551491517516</v>
      </c>
      <c r="D8" s="8">
        <v>1521.6551491517516</v>
      </c>
      <c r="E8" s="7">
        <v>45078</v>
      </c>
      <c r="F8" s="8">
        <v>967.19395416779639</v>
      </c>
      <c r="G8" s="8">
        <v>967.19395416779639</v>
      </c>
      <c r="H8" s="8">
        <v>967.19395416779639</v>
      </c>
      <c r="I8" s="7">
        <v>45078</v>
      </c>
      <c r="J8" s="8">
        <v>554.46119498395512</v>
      </c>
      <c r="K8" s="8">
        <v>554.46119498395512</v>
      </c>
      <c r="L8" s="8">
        <v>554.46119498395512</v>
      </c>
    </row>
    <row r="9" spans="1:12" x14ac:dyDescent="0.25">
      <c r="A9" s="7">
        <v>45108</v>
      </c>
      <c r="B9" s="8">
        <v>1658.5323776193616</v>
      </c>
      <c r="C9" s="8">
        <v>1658.5323776193616</v>
      </c>
      <c r="D9" s="8">
        <v>1658.5323776193616</v>
      </c>
      <c r="E9" s="7">
        <v>45108</v>
      </c>
      <c r="F9" s="8">
        <v>1053.3553046599818</v>
      </c>
      <c r="G9" s="8">
        <v>1053.3553046599818</v>
      </c>
      <c r="H9" s="8">
        <v>1053.3553046599818</v>
      </c>
      <c r="I9" s="7">
        <v>45108</v>
      </c>
      <c r="J9" s="8">
        <v>605.17707295937976</v>
      </c>
      <c r="K9" s="8">
        <v>605.17707295937976</v>
      </c>
      <c r="L9" s="8">
        <v>605.17707295937976</v>
      </c>
    </row>
    <row r="10" spans="1:12" x14ac:dyDescent="0.25">
      <c r="A10" s="7">
        <v>45139</v>
      </c>
      <c r="B10" s="8">
        <v>1666.6743425378588</v>
      </c>
      <c r="C10" s="8">
        <v>1666.6743425378588</v>
      </c>
      <c r="D10" s="8">
        <v>1666.6743425378588</v>
      </c>
      <c r="E10" s="7">
        <v>45139</v>
      </c>
      <c r="F10" s="8">
        <v>1069.4843030956827</v>
      </c>
      <c r="G10" s="8">
        <v>1069.4843030956827</v>
      </c>
      <c r="H10" s="8">
        <v>1069.4843030956827</v>
      </c>
      <c r="I10" s="7">
        <v>45139</v>
      </c>
      <c r="J10" s="8">
        <v>597.19003944217593</v>
      </c>
      <c r="K10" s="8">
        <v>597.19003944217593</v>
      </c>
      <c r="L10" s="8">
        <v>597.19003944217593</v>
      </c>
    </row>
    <row r="11" spans="1:12" x14ac:dyDescent="0.25">
      <c r="A11" s="7">
        <v>45170</v>
      </c>
      <c r="B11" s="8">
        <v>1625.4328786044034</v>
      </c>
      <c r="C11" s="8">
        <v>1625.4328786044034</v>
      </c>
      <c r="D11" s="8">
        <v>1625.4328786044034</v>
      </c>
      <c r="E11" s="7">
        <v>45170</v>
      </c>
      <c r="F11" s="8">
        <v>1043.7560829477645</v>
      </c>
      <c r="G11" s="8">
        <v>1043.7560829477643</v>
      </c>
      <c r="H11" s="8">
        <v>1043.7560829477643</v>
      </c>
      <c r="I11" s="7">
        <v>45170</v>
      </c>
      <c r="J11" s="8">
        <v>581.67679565663911</v>
      </c>
      <c r="K11" s="8">
        <v>581.676795656639</v>
      </c>
      <c r="L11" s="8">
        <v>581.676795656639</v>
      </c>
    </row>
    <row r="12" spans="1:12" x14ac:dyDescent="0.25">
      <c r="A12" s="7">
        <v>45200</v>
      </c>
      <c r="B12" s="8">
        <v>1328.6087168233034</v>
      </c>
      <c r="C12" s="8">
        <v>1328.6087168233034</v>
      </c>
      <c r="D12" s="8">
        <v>1328.6087168233034</v>
      </c>
      <c r="E12" s="7">
        <v>45200</v>
      </c>
      <c r="F12" s="8">
        <v>840.7267607993665</v>
      </c>
      <c r="G12" s="8">
        <v>840.7267607993665</v>
      </c>
      <c r="H12" s="8">
        <v>840.7267607993665</v>
      </c>
      <c r="I12" s="7">
        <v>45200</v>
      </c>
      <c r="J12" s="8">
        <v>487.88195602393694</v>
      </c>
      <c r="K12" s="8">
        <v>487.88195602393694</v>
      </c>
      <c r="L12" s="8">
        <v>487.88195602393694</v>
      </c>
    </row>
    <row r="13" spans="1:12" x14ac:dyDescent="0.25">
      <c r="A13" s="7">
        <v>45231</v>
      </c>
      <c r="B13" s="8">
        <v>1498.129294803774</v>
      </c>
      <c r="C13" s="8">
        <v>1498.129294803774</v>
      </c>
      <c r="D13" s="8">
        <v>1498.129294803774</v>
      </c>
      <c r="E13" s="7">
        <v>45231</v>
      </c>
      <c r="F13" s="8">
        <v>938.73896298536704</v>
      </c>
      <c r="G13" s="8">
        <v>938.73896298536704</v>
      </c>
      <c r="H13" s="8">
        <v>938.73896298536704</v>
      </c>
      <c r="I13" s="7">
        <v>45231</v>
      </c>
      <c r="J13" s="8">
        <v>559.39033181840728</v>
      </c>
      <c r="K13" s="8">
        <v>559.39033181840728</v>
      </c>
      <c r="L13" s="8">
        <v>559.39033181840728</v>
      </c>
    </row>
    <row r="14" spans="1:12" x14ac:dyDescent="0.25">
      <c r="A14" s="7">
        <v>45261</v>
      </c>
      <c r="B14" s="8">
        <v>1679.8357985315081</v>
      </c>
      <c r="C14" s="8">
        <v>1679.8357985315081</v>
      </c>
      <c r="D14" s="8">
        <v>1679.8357985315081</v>
      </c>
      <c r="E14" s="7">
        <v>45261</v>
      </c>
      <c r="F14" s="8">
        <v>1052.8572935586399</v>
      </c>
      <c r="G14" s="8">
        <v>1052.8572935586399</v>
      </c>
      <c r="H14" s="8">
        <v>1052.8572935586399</v>
      </c>
      <c r="I14" s="7">
        <v>45261</v>
      </c>
      <c r="J14" s="8">
        <v>626.97850497286788</v>
      </c>
      <c r="K14" s="8">
        <v>626.97850497286788</v>
      </c>
      <c r="L14" s="8">
        <v>626.97850497286788</v>
      </c>
    </row>
    <row r="15" spans="1:12" x14ac:dyDescent="0.25">
      <c r="A15" s="7">
        <v>45292</v>
      </c>
      <c r="B15" s="8">
        <v>1727.1832459390673</v>
      </c>
      <c r="C15" s="8">
        <v>1727.1832459390673</v>
      </c>
      <c r="D15" s="8">
        <v>1727.1832459390673</v>
      </c>
      <c r="E15" s="7">
        <v>45292</v>
      </c>
      <c r="F15" s="8">
        <v>1090.6616838215637</v>
      </c>
      <c r="G15" s="8">
        <v>1090.6616838215637</v>
      </c>
      <c r="H15" s="8">
        <v>1090.6616838215637</v>
      </c>
      <c r="I15" s="7">
        <v>45292</v>
      </c>
      <c r="J15" s="8">
        <v>636.52156211750366</v>
      </c>
      <c r="K15" s="8">
        <v>636.52156211750366</v>
      </c>
      <c r="L15" s="8">
        <v>636.52156211750366</v>
      </c>
    </row>
    <row r="16" spans="1:12" x14ac:dyDescent="0.25">
      <c r="A16" s="7">
        <v>45323</v>
      </c>
      <c r="B16" s="8">
        <v>1610.6307687480171</v>
      </c>
      <c r="C16" s="8">
        <v>1610.6307687480171</v>
      </c>
      <c r="D16" s="8">
        <v>1610.6307687480171</v>
      </c>
      <c r="E16" s="7">
        <v>45323</v>
      </c>
      <c r="F16" s="8">
        <v>1023.3058301822333</v>
      </c>
      <c r="G16" s="8">
        <v>1023.3058301822333</v>
      </c>
      <c r="H16" s="8">
        <v>1023.3058301822333</v>
      </c>
      <c r="I16" s="7">
        <v>45323</v>
      </c>
      <c r="J16" s="8">
        <v>587.32493856578355</v>
      </c>
      <c r="K16" s="8">
        <v>587.32493856578355</v>
      </c>
      <c r="L16" s="8">
        <v>587.32493856578355</v>
      </c>
    </row>
    <row r="17" spans="1:12" x14ac:dyDescent="0.25">
      <c r="A17" s="7">
        <v>45352</v>
      </c>
      <c r="B17" s="8">
        <v>1468.7786278750903</v>
      </c>
      <c r="C17" s="8">
        <v>1468.7786278750903</v>
      </c>
      <c r="D17" s="8">
        <v>1468.7786278750903</v>
      </c>
      <c r="E17" s="7">
        <v>45352</v>
      </c>
      <c r="F17" s="8">
        <v>925.05745919890933</v>
      </c>
      <c r="G17" s="8">
        <v>925.05745919890933</v>
      </c>
      <c r="H17" s="8">
        <v>925.05745919890933</v>
      </c>
      <c r="I17" s="7">
        <v>45352</v>
      </c>
      <c r="J17" s="8">
        <v>543.72116867618035</v>
      </c>
      <c r="K17" s="8">
        <v>543.72116867618047</v>
      </c>
      <c r="L17" s="8">
        <v>543.72116867618047</v>
      </c>
    </row>
    <row r="18" spans="1:12" x14ac:dyDescent="0.25">
      <c r="A18" s="7">
        <v>45383</v>
      </c>
      <c r="B18" s="8">
        <v>1308.0698701591023</v>
      </c>
      <c r="C18" s="8">
        <v>1308.0698701591023</v>
      </c>
      <c r="D18" s="8">
        <v>1308.0698701591023</v>
      </c>
      <c r="E18" s="7">
        <v>45383</v>
      </c>
      <c r="F18" s="8">
        <v>813.5301345736658</v>
      </c>
      <c r="G18" s="8">
        <v>813.5301345736658</v>
      </c>
      <c r="H18" s="8">
        <v>813.5301345736658</v>
      </c>
      <c r="I18" s="7">
        <v>45383</v>
      </c>
      <c r="J18" s="8">
        <v>494.53973558543657</v>
      </c>
      <c r="K18" s="8">
        <v>494.53973558543657</v>
      </c>
      <c r="L18" s="8">
        <v>494.53973558543657</v>
      </c>
    </row>
    <row r="19" spans="1:12" x14ac:dyDescent="0.25">
      <c r="A19" s="7">
        <v>45413</v>
      </c>
      <c r="B19" s="8">
        <v>1526.0286439510182</v>
      </c>
      <c r="C19" s="8">
        <v>1526.0286439510182</v>
      </c>
      <c r="D19" s="8">
        <v>1526.0286439510182</v>
      </c>
      <c r="E19" s="7">
        <v>45413</v>
      </c>
      <c r="F19" s="8">
        <v>962.50240193344109</v>
      </c>
      <c r="G19" s="8">
        <v>962.50240193344109</v>
      </c>
      <c r="H19" s="8">
        <v>962.50240193344109</v>
      </c>
      <c r="I19" s="7">
        <v>45413</v>
      </c>
      <c r="J19" s="8">
        <v>563.52624201757726</v>
      </c>
      <c r="K19" s="8">
        <v>563.52624201757726</v>
      </c>
      <c r="L19" s="8">
        <v>563.52624201757726</v>
      </c>
    </row>
    <row r="20" spans="1:12" x14ac:dyDescent="0.25">
      <c r="A20" s="7">
        <v>45444</v>
      </c>
      <c r="B20" s="8">
        <v>1526.6457858499466</v>
      </c>
      <c r="C20" s="8">
        <v>1526.6457858499466</v>
      </c>
      <c r="D20" s="8">
        <v>1526.6457858499466</v>
      </c>
      <c r="E20" s="7">
        <v>45444</v>
      </c>
      <c r="F20" s="8">
        <v>970.67698440430229</v>
      </c>
      <c r="G20" s="8">
        <v>970.67698440430229</v>
      </c>
      <c r="H20" s="8">
        <v>970.67698440430229</v>
      </c>
      <c r="I20" s="7">
        <v>45444</v>
      </c>
      <c r="J20" s="8">
        <v>555.96880144564443</v>
      </c>
      <c r="K20" s="8">
        <v>555.96880144564443</v>
      </c>
      <c r="L20" s="8">
        <v>555.96880144564443</v>
      </c>
    </row>
    <row r="21" spans="1:12" x14ac:dyDescent="0.25">
      <c r="A21" s="7">
        <v>45474</v>
      </c>
      <c r="B21" s="8">
        <v>1668.2179719171436</v>
      </c>
      <c r="C21" s="8">
        <v>1668.2179719171436</v>
      </c>
      <c r="D21" s="8">
        <v>1668.2179719171436</v>
      </c>
      <c r="E21" s="7">
        <v>45474</v>
      </c>
      <c r="F21" s="8">
        <v>1060.0520505344989</v>
      </c>
      <c r="G21" s="8">
        <v>1060.0520505344989</v>
      </c>
      <c r="H21" s="8">
        <v>1060.0520505344989</v>
      </c>
      <c r="I21" s="7">
        <v>45474</v>
      </c>
      <c r="J21" s="8">
        <v>608.16592138264491</v>
      </c>
      <c r="K21" s="8">
        <v>608.16592138264491</v>
      </c>
      <c r="L21" s="8">
        <v>608.16592138264491</v>
      </c>
    </row>
    <row r="22" spans="1:12" x14ac:dyDescent="0.25">
      <c r="A22" s="7">
        <v>45505</v>
      </c>
      <c r="B22" s="8">
        <v>1675.8586815692213</v>
      </c>
      <c r="C22" s="8">
        <v>1675.8586815692213</v>
      </c>
      <c r="D22" s="8">
        <v>1675.8586815692213</v>
      </c>
      <c r="E22" s="7">
        <v>45505</v>
      </c>
      <c r="F22" s="8">
        <v>1075.8831652550284</v>
      </c>
      <c r="G22" s="8">
        <v>1075.8831652550284</v>
      </c>
      <c r="H22" s="8">
        <v>1075.8831652550284</v>
      </c>
      <c r="I22" s="7">
        <v>45505</v>
      </c>
      <c r="J22" s="8">
        <v>599.9755163141931</v>
      </c>
      <c r="K22" s="8">
        <v>599.9755163141931</v>
      </c>
      <c r="L22" s="8">
        <v>599.9755163141931</v>
      </c>
    </row>
    <row r="23" spans="1:12" x14ac:dyDescent="0.25">
      <c r="A23" s="7">
        <v>45536</v>
      </c>
      <c r="B23" s="8">
        <v>1644.6145283840519</v>
      </c>
      <c r="C23" s="8">
        <v>1644.6145283840519</v>
      </c>
      <c r="D23" s="8">
        <v>1644.6145283840519</v>
      </c>
      <c r="E23" s="7">
        <v>45536</v>
      </c>
      <c r="F23" s="8">
        <v>1056.8019148438866</v>
      </c>
      <c r="G23" s="8">
        <v>1056.8019148438866</v>
      </c>
      <c r="H23" s="8">
        <v>1056.8019148438866</v>
      </c>
      <c r="I23" s="7">
        <v>45536</v>
      </c>
      <c r="J23" s="8">
        <v>587.81261354016522</v>
      </c>
      <c r="K23" s="8">
        <v>587.81261354016522</v>
      </c>
      <c r="L23" s="8">
        <v>587.81261354016522</v>
      </c>
    </row>
    <row r="24" spans="1:12" x14ac:dyDescent="0.25">
      <c r="A24" s="7">
        <v>45566</v>
      </c>
      <c r="B24" s="8">
        <v>1333.506050256374</v>
      </c>
      <c r="C24" s="8">
        <v>1333.506050256374</v>
      </c>
      <c r="D24" s="8">
        <v>1333.506050256374</v>
      </c>
      <c r="E24" s="7">
        <v>45566</v>
      </c>
      <c r="F24" s="8">
        <v>844.5070764540061</v>
      </c>
      <c r="G24" s="8">
        <v>844.5070764540061</v>
      </c>
      <c r="H24" s="8">
        <v>844.5070764540061</v>
      </c>
      <c r="I24" s="7">
        <v>45566</v>
      </c>
      <c r="J24" s="8">
        <v>488.99897380236803</v>
      </c>
      <c r="K24" s="8">
        <v>488.99897380236803</v>
      </c>
      <c r="L24" s="8">
        <v>488.99897380236803</v>
      </c>
    </row>
    <row r="25" spans="1:12" x14ac:dyDescent="0.25">
      <c r="A25" s="7">
        <v>45597</v>
      </c>
      <c r="B25" s="8">
        <v>1504.6998386782975</v>
      </c>
      <c r="C25" s="8">
        <v>1504.6998386782975</v>
      </c>
      <c r="D25" s="8">
        <v>1504.6998386782975</v>
      </c>
      <c r="E25" s="7">
        <v>45597</v>
      </c>
      <c r="F25" s="8">
        <v>943.94126134131955</v>
      </c>
      <c r="G25" s="8">
        <v>943.94126134131955</v>
      </c>
      <c r="H25" s="8">
        <v>943.94126134131955</v>
      </c>
      <c r="I25" s="7">
        <v>45597</v>
      </c>
      <c r="J25" s="8">
        <v>560.75857733697808</v>
      </c>
      <c r="K25" s="8">
        <v>560.75857733697808</v>
      </c>
      <c r="L25" s="8">
        <v>560.75857733697808</v>
      </c>
    </row>
    <row r="26" spans="1:12" x14ac:dyDescent="0.25">
      <c r="A26" s="7">
        <v>45627</v>
      </c>
      <c r="B26" s="8">
        <v>1685.4147485740161</v>
      </c>
      <c r="C26" s="8">
        <v>1685.4147485740161</v>
      </c>
      <c r="D26" s="8">
        <v>1685.4147485740161</v>
      </c>
      <c r="E26" s="7">
        <v>45627</v>
      </c>
      <c r="F26" s="8">
        <v>1057.765120755711</v>
      </c>
      <c r="G26" s="8">
        <v>1057.765120755711</v>
      </c>
      <c r="H26" s="8">
        <v>1057.765120755711</v>
      </c>
      <c r="I26" s="7">
        <v>45627</v>
      </c>
      <c r="J26" s="8">
        <v>627.64962781830502</v>
      </c>
      <c r="K26" s="8">
        <v>627.64962781830502</v>
      </c>
      <c r="L26" s="8">
        <v>627.64962781830502</v>
      </c>
    </row>
    <row r="27" spans="1:12" x14ac:dyDescent="0.25">
      <c r="A27" s="7">
        <v>45658</v>
      </c>
      <c r="B27" s="8">
        <v>1732.8536094934002</v>
      </c>
      <c r="C27" s="8">
        <v>1732.8536094934002</v>
      </c>
      <c r="D27" s="8">
        <v>1732.8536094934002</v>
      </c>
      <c r="E27" s="7">
        <v>45658</v>
      </c>
      <c r="F27" s="8">
        <v>1094.7508364961479</v>
      </c>
      <c r="G27" s="8">
        <v>1094.7508364961479</v>
      </c>
      <c r="H27" s="8">
        <v>1094.7508364961479</v>
      </c>
      <c r="I27" s="7">
        <v>45658</v>
      </c>
      <c r="J27" s="8">
        <v>638.10277299725203</v>
      </c>
      <c r="K27" s="8">
        <v>638.10277299725203</v>
      </c>
      <c r="L27" s="8">
        <v>638.10277299725203</v>
      </c>
    </row>
    <row r="28" spans="1:12" x14ac:dyDescent="0.25">
      <c r="A28" s="7">
        <v>45689</v>
      </c>
      <c r="B28" s="8">
        <v>1615.3237282456898</v>
      </c>
      <c r="C28" s="8">
        <v>1615.3237282456898</v>
      </c>
      <c r="D28" s="8">
        <v>1615.3237282456898</v>
      </c>
      <c r="E28" s="7">
        <v>45689</v>
      </c>
      <c r="F28" s="8">
        <v>1026.5331123948556</v>
      </c>
      <c r="G28" s="8">
        <v>1026.5331123948556</v>
      </c>
      <c r="H28" s="8">
        <v>1026.5331123948556</v>
      </c>
      <c r="I28" s="7">
        <v>45689</v>
      </c>
      <c r="J28" s="8">
        <v>588.79061585083457</v>
      </c>
      <c r="K28" s="8">
        <v>588.79061585083457</v>
      </c>
      <c r="L28" s="8">
        <v>588.79061585083457</v>
      </c>
    </row>
    <row r="29" spans="1:12" x14ac:dyDescent="0.25">
      <c r="A29" s="7">
        <v>45717</v>
      </c>
      <c r="B29" s="8">
        <v>1474.4127323653458</v>
      </c>
      <c r="C29" s="8">
        <v>1474.4127323653458</v>
      </c>
      <c r="D29" s="8">
        <v>1474.4127323653458</v>
      </c>
      <c r="E29" s="7">
        <v>45717</v>
      </c>
      <c r="F29" s="8">
        <v>928.87406964925435</v>
      </c>
      <c r="G29" s="8">
        <v>928.87406964925435</v>
      </c>
      <c r="H29" s="8">
        <v>928.87406964925435</v>
      </c>
      <c r="I29" s="7">
        <v>45717</v>
      </c>
      <c r="J29" s="8">
        <v>545.53866271609149</v>
      </c>
      <c r="K29" s="8">
        <v>545.53866271609149</v>
      </c>
      <c r="L29" s="8">
        <v>545.53866271609149</v>
      </c>
    </row>
    <row r="30" spans="1:12" x14ac:dyDescent="0.25">
      <c r="A30" s="7">
        <v>45748</v>
      </c>
      <c r="B30" s="8">
        <v>1313.6859240407516</v>
      </c>
      <c r="C30" s="8">
        <v>1313.6859240407516</v>
      </c>
      <c r="D30" s="8">
        <v>1313.6859240407516</v>
      </c>
      <c r="E30" s="7">
        <v>45748</v>
      </c>
      <c r="F30" s="8">
        <v>817.15131023691356</v>
      </c>
      <c r="G30" s="8">
        <v>817.15131023691356</v>
      </c>
      <c r="H30" s="8">
        <v>817.15131023691356</v>
      </c>
      <c r="I30" s="7">
        <v>45748</v>
      </c>
      <c r="J30" s="8">
        <v>496.53461380383794</v>
      </c>
      <c r="K30" s="8">
        <v>496.53461380383794</v>
      </c>
      <c r="L30" s="8">
        <v>496.53461380383794</v>
      </c>
    </row>
    <row r="31" spans="1:12" x14ac:dyDescent="0.25">
      <c r="A31" s="7">
        <v>45778</v>
      </c>
      <c r="B31" s="8">
        <v>1535.4053107105412</v>
      </c>
      <c r="C31" s="8">
        <v>1535.4053107105412</v>
      </c>
      <c r="D31" s="8">
        <v>1535.4053107105412</v>
      </c>
      <c r="E31" s="7">
        <v>45778</v>
      </c>
      <c r="F31" s="8">
        <v>968.30661868578659</v>
      </c>
      <c r="G31" s="8">
        <v>968.30661868578659</v>
      </c>
      <c r="H31" s="8">
        <v>968.30661868578659</v>
      </c>
      <c r="I31" s="7">
        <v>45778</v>
      </c>
      <c r="J31" s="8">
        <v>567.09869202475443</v>
      </c>
      <c r="K31" s="8">
        <v>567.09869202475443</v>
      </c>
      <c r="L31" s="8">
        <v>567.09869202475443</v>
      </c>
    </row>
    <row r="32" spans="1:12" x14ac:dyDescent="0.25">
      <c r="A32" s="7">
        <v>45809</v>
      </c>
      <c r="B32" s="8">
        <v>1532.4833405685768</v>
      </c>
      <c r="C32" s="8">
        <v>1532.4833405685768</v>
      </c>
      <c r="D32" s="8">
        <v>1532.4833405685768</v>
      </c>
      <c r="E32" s="7">
        <v>45809</v>
      </c>
      <c r="F32" s="8">
        <v>973.88180341793668</v>
      </c>
      <c r="G32" s="8">
        <v>973.88180341793668</v>
      </c>
      <c r="H32" s="8">
        <v>973.88180341793668</v>
      </c>
      <c r="I32" s="7">
        <v>45809</v>
      </c>
      <c r="J32" s="8">
        <v>558.60153715063973</v>
      </c>
      <c r="K32" s="8">
        <v>558.60153715063973</v>
      </c>
      <c r="L32" s="8">
        <v>558.60153715063973</v>
      </c>
    </row>
    <row r="33" spans="1:12" x14ac:dyDescent="0.25">
      <c r="A33" s="7">
        <v>45839</v>
      </c>
      <c r="B33" s="8">
        <v>1678.8921186165419</v>
      </c>
      <c r="C33" s="8">
        <v>1678.8921186165419</v>
      </c>
      <c r="D33" s="8">
        <v>1678.8921186165419</v>
      </c>
      <c r="E33" s="7">
        <v>45839</v>
      </c>
      <c r="F33" s="8">
        <v>1066.4642260681101</v>
      </c>
      <c r="G33" s="8">
        <v>1066.4642260681101</v>
      </c>
      <c r="H33" s="8">
        <v>1066.4642260681101</v>
      </c>
      <c r="I33" s="7">
        <v>45839</v>
      </c>
      <c r="J33" s="8">
        <v>612.42789254843149</v>
      </c>
      <c r="K33" s="8">
        <v>612.42789254843149</v>
      </c>
      <c r="L33" s="8">
        <v>612.42789254843149</v>
      </c>
    </row>
    <row r="34" spans="1:12" x14ac:dyDescent="0.25">
      <c r="A34" s="7">
        <v>45870</v>
      </c>
      <c r="B34" s="8">
        <v>1690.2221959712974</v>
      </c>
      <c r="C34" s="8">
        <v>1690.2221959712974</v>
      </c>
      <c r="D34" s="8">
        <v>1690.2221959712974</v>
      </c>
      <c r="E34" s="7">
        <v>45870</v>
      </c>
      <c r="F34" s="8">
        <v>1084.8265375513827</v>
      </c>
      <c r="G34" s="8">
        <v>1084.8265375513827</v>
      </c>
      <c r="H34" s="8">
        <v>1084.8265375513827</v>
      </c>
      <c r="I34" s="7">
        <v>45870</v>
      </c>
      <c r="J34" s="8">
        <v>605.39565841991475</v>
      </c>
      <c r="K34" s="8">
        <v>605.39565841991475</v>
      </c>
      <c r="L34" s="8">
        <v>605.39565841991475</v>
      </c>
    </row>
    <row r="35" spans="1:12" x14ac:dyDescent="0.25">
      <c r="A35" s="7">
        <v>45901</v>
      </c>
      <c r="B35" s="8">
        <v>1655.3290389299784</v>
      </c>
      <c r="C35" s="8">
        <v>1655.3290389299784</v>
      </c>
      <c r="D35" s="8">
        <v>1655.3290389299784</v>
      </c>
      <c r="E35" s="7">
        <v>45901</v>
      </c>
      <c r="F35" s="8">
        <v>1063.2571595904524</v>
      </c>
      <c r="G35" s="8">
        <v>1063.2571595904524</v>
      </c>
      <c r="H35" s="8">
        <v>1063.2571595904524</v>
      </c>
      <c r="I35" s="7">
        <v>45901</v>
      </c>
      <c r="J35" s="8">
        <v>592.07187933952571</v>
      </c>
      <c r="K35" s="8">
        <v>592.07187933952571</v>
      </c>
      <c r="L35" s="8">
        <v>592.07187933952571</v>
      </c>
    </row>
    <row r="36" spans="1:12" x14ac:dyDescent="0.25">
      <c r="A36" s="7">
        <v>45931</v>
      </c>
      <c r="B36" s="8">
        <v>1338.4360791250763</v>
      </c>
      <c r="C36" s="8">
        <v>1338.4360791250763</v>
      </c>
      <c r="D36" s="8">
        <v>1338.4360791250763</v>
      </c>
      <c r="E36" s="7">
        <v>45931</v>
      </c>
      <c r="F36" s="8">
        <v>847.6090704378538</v>
      </c>
      <c r="G36" s="8">
        <v>847.6090704378538</v>
      </c>
      <c r="H36" s="8">
        <v>847.6090704378538</v>
      </c>
      <c r="I36" s="7">
        <v>45931</v>
      </c>
      <c r="J36" s="8">
        <v>490.82700868722247</v>
      </c>
      <c r="K36" s="8">
        <v>490.82700868722247</v>
      </c>
      <c r="L36" s="8">
        <v>490.82700868722247</v>
      </c>
    </row>
    <row r="37" spans="1:12" x14ac:dyDescent="0.25">
      <c r="A37" s="7">
        <v>45962</v>
      </c>
      <c r="B37" s="8">
        <v>1511.6547680797605</v>
      </c>
      <c r="C37" s="8">
        <v>1511.6547680797605</v>
      </c>
      <c r="D37" s="8">
        <v>1511.6547680797605</v>
      </c>
      <c r="E37" s="7">
        <v>45962</v>
      </c>
      <c r="F37" s="8">
        <v>948.5741725696264</v>
      </c>
      <c r="G37" s="8">
        <v>948.5741725696264</v>
      </c>
      <c r="H37" s="8">
        <v>948.5741725696264</v>
      </c>
      <c r="I37" s="7">
        <v>45962</v>
      </c>
      <c r="J37" s="8">
        <v>563.08059551013423</v>
      </c>
      <c r="K37" s="8">
        <v>563.08059551013423</v>
      </c>
      <c r="L37" s="8">
        <v>563.08059551013423</v>
      </c>
    </row>
    <row r="38" spans="1:12" x14ac:dyDescent="0.25">
      <c r="A38" s="7">
        <v>45992</v>
      </c>
      <c r="B38" s="8">
        <v>1692.1306059246649</v>
      </c>
      <c r="C38" s="8">
        <v>1692.1306059246649</v>
      </c>
      <c r="D38" s="8">
        <v>1692.1306059246649</v>
      </c>
      <c r="E38" s="7">
        <v>45992</v>
      </c>
      <c r="F38" s="8">
        <v>1062.4658878176294</v>
      </c>
      <c r="G38" s="8">
        <v>1062.4658878176294</v>
      </c>
      <c r="H38" s="8">
        <v>1062.4658878176294</v>
      </c>
      <c r="I38" s="7">
        <v>45992</v>
      </c>
      <c r="J38" s="8">
        <v>629.66471810703536</v>
      </c>
      <c r="K38" s="8">
        <v>629.66471810703536</v>
      </c>
      <c r="L38" s="8">
        <v>629.66471810703536</v>
      </c>
    </row>
    <row r="39" spans="1:12" x14ac:dyDescent="0.25">
      <c r="A39" s="7">
        <v>46023</v>
      </c>
      <c r="B39" s="8">
        <v>1737.9578958526772</v>
      </c>
      <c r="C39" s="8">
        <v>1737.9578958526772</v>
      </c>
      <c r="D39" s="8">
        <v>1737.9578958526772</v>
      </c>
      <c r="E39" s="7">
        <v>46023</v>
      </c>
      <c r="F39" s="8">
        <v>1098.2847547706565</v>
      </c>
      <c r="G39" s="8">
        <v>1098.2847547706565</v>
      </c>
      <c r="H39" s="8">
        <v>1098.2847547706565</v>
      </c>
      <c r="I39" s="7">
        <v>46023</v>
      </c>
      <c r="J39" s="8">
        <v>639.67314108202106</v>
      </c>
      <c r="K39" s="8">
        <v>639.67314108202106</v>
      </c>
      <c r="L39" s="8">
        <v>639.67314108202106</v>
      </c>
    </row>
    <row r="40" spans="1:12" x14ac:dyDescent="0.25">
      <c r="A40" s="7">
        <v>46054</v>
      </c>
      <c r="B40" s="8">
        <v>1618.6362936142416</v>
      </c>
      <c r="C40" s="8">
        <v>1618.6362936142416</v>
      </c>
      <c r="D40" s="8">
        <v>1618.6362936142416</v>
      </c>
      <c r="E40" s="7">
        <v>46054</v>
      </c>
      <c r="F40" s="8">
        <v>1028.7165153602698</v>
      </c>
      <c r="G40" s="8">
        <v>1028.7165153602698</v>
      </c>
      <c r="H40" s="8">
        <v>1028.7165153602698</v>
      </c>
      <c r="I40" s="7">
        <v>46054</v>
      </c>
      <c r="J40" s="8">
        <v>589.9197782539718</v>
      </c>
      <c r="K40" s="8">
        <v>589.9197782539718</v>
      </c>
      <c r="L40" s="8">
        <v>589.9197782539718</v>
      </c>
    </row>
    <row r="41" spans="1:12" x14ac:dyDescent="0.25">
      <c r="A41" s="7">
        <v>46082</v>
      </c>
      <c r="B41" s="8">
        <v>1479.4903056760911</v>
      </c>
      <c r="C41" s="8">
        <v>1479.4903056760911</v>
      </c>
      <c r="D41" s="8">
        <v>1479.4903056760911</v>
      </c>
      <c r="E41" s="7">
        <v>46082</v>
      </c>
      <c r="F41" s="8">
        <v>932.18549116287261</v>
      </c>
      <c r="G41" s="8">
        <v>932.18549116287261</v>
      </c>
      <c r="H41" s="8">
        <v>932.18549116287261</v>
      </c>
      <c r="I41" s="7">
        <v>46082</v>
      </c>
      <c r="J41" s="8">
        <v>547.30481451321873</v>
      </c>
      <c r="K41" s="8">
        <v>547.30481451321873</v>
      </c>
      <c r="L41" s="8">
        <v>547.30481451321873</v>
      </c>
    </row>
    <row r="42" spans="1:12" x14ac:dyDescent="0.25">
      <c r="A42" s="7">
        <v>46113</v>
      </c>
      <c r="B42" s="8">
        <v>1319.4853400120357</v>
      </c>
      <c r="C42" s="8">
        <v>1319.4853400120357</v>
      </c>
      <c r="D42" s="8">
        <v>1319.4853400120357</v>
      </c>
      <c r="E42" s="7">
        <v>46113</v>
      </c>
      <c r="F42" s="8">
        <v>820.7736412291938</v>
      </c>
      <c r="G42" s="8">
        <v>820.7736412291938</v>
      </c>
      <c r="H42" s="8">
        <v>820.7736412291938</v>
      </c>
      <c r="I42" s="7">
        <v>46113</v>
      </c>
      <c r="J42" s="8">
        <v>498.71169878284206</v>
      </c>
      <c r="K42" s="8">
        <v>498.71169878284206</v>
      </c>
      <c r="L42" s="8">
        <v>498.71169878284206</v>
      </c>
    </row>
    <row r="43" spans="1:12" x14ac:dyDescent="0.25">
      <c r="A43" s="7">
        <v>46143</v>
      </c>
      <c r="B43" s="8">
        <v>1547.5331434426894</v>
      </c>
      <c r="C43" s="8">
        <v>1547.5331434426894</v>
      </c>
      <c r="D43" s="8">
        <v>1547.5331434426894</v>
      </c>
      <c r="E43" s="7">
        <v>46143</v>
      </c>
      <c r="F43" s="8">
        <v>975.77551624353566</v>
      </c>
      <c r="G43" s="8">
        <v>975.77551624353566</v>
      </c>
      <c r="H43" s="8">
        <v>975.77551624353566</v>
      </c>
      <c r="I43" s="7">
        <v>46143</v>
      </c>
      <c r="J43" s="8">
        <v>571.75762719915372</v>
      </c>
      <c r="K43" s="8">
        <v>571.75762719915372</v>
      </c>
      <c r="L43" s="8">
        <v>571.75762719915372</v>
      </c>
    </row>
    <row r="44" spans="1:12" x14ac:dyDescent="0.25">
      <c r="A44" s="7">
        <v>46174</v>
      </c>
      <c r="B44" s="8">
        <v>1535.842104898305</v>
      </c>
      <c r="C44" s="8">
        <v>1535.842104898305</v>
      </c>
      <c r="D44" s="8">
        <v>1535.842104898305</v>
      </c>
      <c r="E44" s="7">
        <v>46174</v>
      </c>
      <c r="F44" s="8">
        <v>975.28611580085476</v>
      </c>
      <c r="G44" s="8">
        <v>975.28611580085476</v>
      </c>
      <c r="H44" s="8">
        <v>975.28611580085476</v>
      </c>
      <c r="I44" s="7">
        <v>46174</v>
      </c>
      <c r="J44" s="8">
        <v>560.55598909745038</v>
      </c>
      <c r="K44" s="8">
        <v>560.55598909745049</v>
      </c>
      <c r="L44" s="8">
        <v>560.55598909745049</v>
      </c>
    </row>
    <row r="45" spans="1:12" x14ac:dyDescent="0.25">
      <c r="A45" s="7">
        <v>46204</v>
      </c>
      <c r="B45" s="8">
        <v>1683.2090370423239</v>
      </c>
      <c r="C45" s="8">
        <v>1683.2090370423239</v>
      </c>
      <c r="D45" s="8">
        <v>1683.2090370423239</v>
      </c>
      <c r="E45" s="7">
        <v>46204</v>
      </c>
      <c r="F45" s="8">
        <v>1068.4865699130801</v>
      </c>
      <c r="G45" s="8">
        <v>1068.4865699130801</v>
      </c>
      <c r="H45" s="8">
        <v>1068.4865699130801</v>
      </c>
      <c r="I45" s="7">
        <v>46204</v>
      </c>
      <c r="J45" s="8">
        <v>614.72246712924323</v>
      </c>
      <c r="K45" s="8">
        <v>614.72246712924323</v>
      </c>
      <c r="L45" s="8">
        <v>614.72246712924323</v>
      </c>
    </row>
    <row r="46" spans="1:12" x14ac:dyDescent="0.25">
      <c r="A46" s="7">
        <v>46235</v>
      </c>
      <c r="B46" s="8">
        <v>1703.1440749863184</v>
      </c>
      <c r="C46" s="8">
        <v>1703.1440749863184</v>
      </c>
      <c r="D46" s="8">
        <v>1703.1440749863184</v>
      </c>
      <c r="E46" s="7">
        <v>46235</v>
      </c>
      <c r="F46" s="8">
        <v>1092.6291465124818</v>
      </c>
      <c r="G46" s="8">
        <v>1092.6291465124818</v>
      </c>
      <c r="H46" s="8">
        <v>1092.6291465124818</v>
      </c>
      <c r="I46" s="7">
        <v>46235</v>
      </c>
      <c r="J46" s="8">
        <v>610.51492847383656</v>
      </c>
      <c r="K46" s="8">
        <v>610.51492847383656</v>
      </c>
      <c r="L46" s="8">
        <v>610.51492847383656</v>
      </c>
    </row>
    <row r="47" spans="1:12" x14ac:dyDescent="0.25">
      <c r="A47" s="7">
        <v>46266</v>
      </c>
      <c r="B47" s="8">
        <v>1666.2542985147879</v>
      </c>
      <c r="C47" s="8">
        <v>1666.2542985147879</v>
      </c>
      <c r="D47" s="8">
        <v>1666.2542985147879</v>
      </c>
      <c r="E47" s="7">
        <v>46266</v>
      </c>
      <c r="F47" s="8">
        <v>1069.6905427475392</v>
      </c>
      <c r="G47" s="8">
        <v>1069.6905427475392</v>
      </c>
      <c r="H47" s="8">
        <v>1069.6905427475392</v>
      </c>
      <c r="I47" s="7">
        <v>46266</v>
      </c>
      <c r="J47" s="8">
        <v>596.56375576724827</v>
      </c>
      <c r="K47" s="8">
        <v>596.56375576724827</v>
      </c>
      <c r="L47" s="8">
        <v>596.56375576724827</v>
      </c>
    </row>
    <row r="48" spans="1:12" x14ac:dyDescent="0.25">
      <c r="A48" s="7">
        <v>46296</v>
      </c>
      <c r="B48" s="8">
        <v>1344.535598486942</v>
      </c>
      <c r="C48" s="8">
        <v>1344.535598486942</v>
      </c>
      <c r="D48" s="8">
        <v>1344.535598486942</v>
      </c>
      <c r="E48" s="7">
        <v>46296</v>
      </c>
      <c r="F48" s="8">
        <v>851.37389023046705</v>
      </c>
      <c r="G48" s="8">
        <v>851.37389023046705</v>
      </c>
      <c r="H48" s="8">
        <v>851.37389023046705</v>
      </c>
      <c r="I48" s="7">
        <v>46296</v>
      </c>
      <c r="J48" s="8">
        <v>493.16170825647481</v>
      </c>
      <c r="K48" s="8">
        <v>493.16170825647481</v>
      </c>
      <c r="L48" s="8">
        <v>493.16170825647481</v>
      </c>
    </row>
    <row r="49" spans="1:12" x14ac:dyDescent="0.25">
      <c r="A49" s="7">
        <v>46327</v>
      </c>
      <c r="B49" s="8">
        <v>1519.9556389528905</v>
      </c>
      <c r="C49" s="8">
        <v>1519.9556389528905</v>
      </c>
      <c r="D49" s="8">
        <v>1519.9556389528905</v>
      </c>
      <c r="E49" s="7">
        <v>46327</v>
      </c>
      <c r="F49" s="8">
        <v>953.94328860497762</v>
      </c>
      <c r="G49" s="8">
        <v>953.94328860497762</v>
      </c>
      <c r="H49" s="8">
        <v>953.94328860497762</v>
      </c>
      <c r="I49" s="7">
        <v>46327</v>
      </c>
      <c r="J49" s="8">
        <v>566.01235034791273</v>
      </c>
      <c r="K49" s="8">
        <v>566.01235034791273</v>
      </c>
      <c r="L49" s="8">
        <v>566.01235034791273</v>
      </c>
    </row>
    <row r="50" spans="1:12" x14ac:dyDescent="0.25">
      <c r="A50" s="7">
        <v>46357</v>
      </c>
      <c r="B50" s="8">
        <v>1699.5090580185467</v>
      </c>
      <c r="C50" s="8">
        <v>1699.5090580185467</v>
      </c>
      <c r="D50" s="8">
        <v>1699.5090580185467</v>
      </c>
      <c r="E50" s="7">
        <v>46357</v>
      </c>
      <c r="F50" s="8">
        <v>1067.4182225493716</v>
      </c>
      <c r="G50" s="8">
        <v>1067.4182225493719</v>
      </c>
      <c r="H50" s="8">
        <v>1067.4182225493719</v>
      </c>
      <c r="I50" s="7">
        <v>46357</v>
      </c>
      <c r="J50" s="8">
        <v>632.09083546917475</v>
      </c>
      <c r="K50" s="8">
        <v>632.09083546917475</v>
      </c>
      <c r="L50" s="8">
        <v>632.09083546917475</v>
      </c>
    </row>
    <row r="51" spans="1:12" x14ac:dyDescent="0.25">
      <c r="A51" s="7">
        <v>46388</v>
      </c>
      <c r="B51" s="9">
        <v>1746.6364732532913</v>
      </c>
      <c r="C51" s="9">
        <v>1747.3420049343958</v>
      </c>
      <c r="D51" s="9">
        <v>1746.026888444936</v>
      </c>
      <c r="E51" s="7">
        <v>46388</v>
      </c>
      <c r="F51" s="9">
        <v>1105.6852760120673</v>
      </c>
      <c r="G51" s="9">
        <v>1105.9927556612481</v>
      </c>
      <c r="H51" s="9">
        <v>1105.2619653137135</v>
      </c>
      <c r="I51" s="7">
        <v>46388</v>
      </c>
      <c r="J51" s="9">
        <v>640.95119724122412</v>
      </c>
      <c r="K51" s="9">
        <v>641.34924927314773</v>
      </c>
      <c r="L51" s="9">
        <v>640.76492313122253</v>
      </c>
    </row>
    <row r="52" spans="1:12" x14ac:dyDescent="0.25">
      <c r="A52" s="7">
        <v>46419</v>
      </c>
      <c r="B52" s="9">
        <v>1625.0924842040135</v>
      </c>
      <c r="C52" s="9">
        <v>1627.3653910234234</v>
      </c>
      <c r="D52" s="9">
        <v>1622.4100794277997</v>
      </c>
      <c r="E52" s="7">
        <v>46419</v>
      </c>
      <c r="F52" s="9">
        <v>1033.9891454246865</v>
      </c>
      <c r="G52" s="9">
        <v>1034.8603774548978</v>
      </c>
      <c r="H52" s="9">
        <v>1032.7846945695919</v>
      </c>
      <c r="I52" s="7">
        <v>46419</v>
      </c>
      <c r="J52" s="9">
        <v>591.10333877932715</v>
      </c>
      <c r="K52" s="9">
        <v>592.50501356852556</v>
      </c>
      <c r="L52" s="9">
        <v>589.62538485820789</v>
      </c>
    </row>
    <row r="53" spans="1:12" x14ac:dyDescent="0.25">
      <c r="A53" s="7">
        <v>46447</v>
      </c>
      <c r="B53" s="9">
        <v>1484.6534535052215</v>
      </c>
      <c r="C53" s="9">
        <v>1488.0854722671625</v>
      </c>
      <c r="D53" s="9">
        <v>1480.4156725105468</v>
      </c>
      <c r="E53" s="7">
        <v>46447</v>
      </c>
      <c r="F53" s="9">
        <v>935.49390559939309</v>
      </c>
      <c r="G53" s="9">
        <v>936.9269280690429</v>
      </c>
      <c r="H53" s="9">
        <v>933.51014042341308</v>
      </c>
      <c r="I53" s="7">
        <v>46447</v>
      </c>
      <c r="J53" s="9">
        <v>549.15954790582816</v>
      </c>
      <c r="K53" s="9">
        <v>551.15854419811967</v>
      </c>
      <c r="L53" s="9">
        <v>546.90553208713379</v>
      </c>
    </row>
    <row r="54" spans="1:12" x14ac:dyDescent="0.25">
      <c r="A54" s="7">
        <v>46478</v>
      </c>
      <c r="B54" s="9">
        <v>1324.7611069642592</v>
      </c>
      <c r="C54" s="9">
        <v>1329.4567581098011</v>
      </c>
      <c r="D54" s="9">
        <v>1318.8292660452971</v>
      </c>
      <c r="E54" s="7">
        <v>46478</v>
      </c>
      <c r="F54" s="9">
        <v>823.16419827984942</v>
      </c>
      <c r="G54" s="9">
        <v>825.20167332373535</v>
      </c>
      <c r="H54" s="9">
        <v>820.3432827108918</v>
      </c>
      <c r="I54" s="7">
        <v>46478</v>
      </c>
      <c r="J54" s="9">
        <v>501.59690868440993</v>
      </c>
      <c r="K54" s="9">
        <v>504.25508478606594</v>
      </c>
      <c r="L54" s="9">
        <v>498.48598333440538</v>
      </c>
    </row>
    <row r="55" spans="1:12" x14ac:dyDescent="0.25">
      <c r="A55" s="7">
        <v>46508</v>
      </c>
      <c r="B55" s="9">
        <v>1560.7984089220852</v>
      </c>
      <c r="C55" s="9">
        <v>1568.3683508122872</v>
      </c>
      <c r="D55" s="9">
        <v>1551.1481453779065</v>
      </c>
      <c r="E55" s="7">
        <v>46508</v>
      </c>
      <c r="F55" s="9">
        <v>982.02712207000786</v>
      </c>
      <c r="G55" s="9">
        <v>985.22775235037807</v>
      </c>
      <c r="H55" s="9">
        <v>977.59499928458342</v>
      </c>
      <c r="I55" s="7">
        <v>46508</v>
      </c>
      <c r="J55" s="9">
        <v>578.77128685207754</v>
      </c>
      <c r="K55" s="9">
        <v>583.14059846190946</v>
      </c>
      <c r="L55" s="9">
        <v>573.55314609332333</v>
      </c>
    </row>
    <row r="56" spans="1:12" x14ac:dyDescent="0.25">
      <c r="A56" s="7">
        <v>46539</v>
      </c>
      <c r="B56" s="9">
        <v>1544.5736975271293</v>
      </c>
      <c r="C56" s="9">
        <v>1552.6045133899543</v>
      </c>
      <c r="D56" s="9">
        <v>1534.3247272808603</v>
      </c>
      <c r="E56" s="7">
        <v>46539</v>
      </c>
      <c r="F56" s="9">
        <v>978.2349887520769</v>
      </c>
      <c r="G56" s="9">
        <v>981.53300832120397</v>
      </c>
      <c r="H56" s="9">
        <v>973.66862382862621</v>
      </c>
      <c r="I56" s="7">
        <v>46539</v>
      </c>
      <c r="J56" s="9">
        <v>566.33870877505262</v>
      </c>
      <c r="K56" s="9">
        <v>571.07150506875064</v>
      </c>
      <c r="L56" s="9">
        <v>560.65610345223433</v>
      </c>
    </row>
    <row r="57" spans="1:12" x14ac:dyDescent="0.25">
      <c r="A57" s="7">
        <v>46569</v>
      </c>
      <c r="B57" s="9">
        <v>1691.8254551825846</v>
      </c>
      <c r="C57" s="9">
        <v>1699.8800580263789</v>
      </c>
      <c r="D57" s="9">
        <v>1681.5695540387701</v>
      </c>
      <c r="E57" s="7">
        <v>46569</v>
      </c>
      <c r="F57" s="9">
        <v>1070.8072810067226</v>
      </c>
      <c r="G57" s="9">
        <v>1074.1620121668125</v>
      </c>
      <c r="H57" s="9">
        <v>1066.1604992532139</v>
      </c>
      <c r="I57" s="7">
        <v>46569</v>
      </c>
      <c r="J57" s="9">
        <v>621.01817417586187</v>
      </c>
      <c r="K57" s="9">
        <v>625.71804585956681</v>
      </c>
      <c r="L57" s="9">
        <v>615.40905478555646</v>
      </c>
    </row>
    <row r="58" spans="1:12" x14ac:dyDescent="0.25">
      <c r="A58" s="7">
        <v>46600</v>
      </c>
      <c r="B58" s="9">
        <v>1716.6136560196815</v>
      </c>
      <c r="C58" s="9">
        <v>1723.1906670328378</v>
      </c>
      <c r="D58" s="9">
        <v>1708.311683529756</v>
      </c>
      <c r="E58" s="7">
        <v>46600</v>
      </c>
      <c r="F58" s="9">
        <v>1098.6428884026629</v>
      </c>
      <c r="G58" s="9">
        <v>1101.2360803607783</v>
      </c>
      <c r="H58" s="9">
        <v>1095.0511578641463</v>
      </c>
      <c r="I58" s="7">
        <v>46600</v>
      </c>
      <c r="J58" s="9">
        <v>617.97076761701874</v>
      </c>
      <c r="K58" s="9">
        <v>621.95458667205946</v>
      </c>
      <c r="L58" s="9">
        <v>613.26052566560963</v>
      </c>
    </row>
    <row r="59" spans="1:12" x14ac:dyDescent="0.25">
      <c r="A59" s="7">
        <v>46631</v>
      </c>
      <c r="B59" s="9">
        <v>1678.9333659159602</v>
      </c>
      <c r="C59" s="9">
        <v>1686.6110179184545</v>
      </c>
      <c r="D59" s="9">
        <v>1669.1845318833634</v>
      </c>
      <c r="E59" s="7">
        <v>46631</v>
      </c>
      <c r="F59" s="9">
        <v>1075.6486736952943</v>
      </c>
      <c r="G59" s="9">
        <v>1078.6927833197913</v>
      </c>
      <c r="H59" s="9">
        <v>1071.4360707890785</v>
      </c>
      <c r="I59" s="7">
        <v>46631</v>
      </c>
      <c r="J59" s="9">
        <v>603.28469222066644</v>
      </c>
      <c r="K59" s="9">
        <v>607.91823459866362</v>
      </c>
      <c r="L59" s="9">
        <v>597.74846109428552</v>
      </c>
    </row>
    <row r="60" spans="1:12" x14ac:dyDescent="0.25">
      <c r="A60" s="7">
        <v>46661</v>
      </c>
      <c r="B60" s="9">
        <v>1350.5809588177065</v>
      </c>
      <c r="C60" s="9">
        <v>1358.6122330854589</v>
      </c>
      <c r="D60" s="9">
        <v>1340.2961999407642</v>
      </c>
      <c r="E60" s="7">
        <v>46661</v>
      </c>
      <c r="F60" s="9">
        <v>854.69704537877817</v>
      </c>
      <c r="G60" s="9">
        <v>857.9853885230159</v>
      </c>
      <c r="H60" s="9">
        <v>850.14929493917862</v>
      </c>
      <c r="I60" s="7">
        <v>46661</v>
      </c>
      <c r="J60" s="9">
        <v>495.88391343892812</v>
      </c>
      <c r="K60" s="9">
        <v>500.62684456244284</v>
      </c>
      <c r="L60" s="9">
        <v>490.14690500158531</v>
      </c>
    </row>
    <row r="61" spans="1:12" x14ac:dyDescent="0.25">
      <c r="A61" s="7">
        <v>46692</v>
      </c>
      <c r="B61" s="9">
        <v>1527.1908929646886</v>
      </c>
      <c r="C61" s="9">
        <v>1535.3404360638556</v>
      </c>
      <c r="D61" s="9">
        <v>1516.7790069766188</v>
      </c>
      <c r="E61" s="7">
        <v>46692</v>
      </c>
      <c r="F61" s="9">
        <v>959.60663984985251</v>
      </c>
      <c r="G61" s="9">
        <v>963.0903171746204</v>
      </c>
      <c r="H61" s="9">
        <v>954.79288381932872</v>
      </c>
      <c r="I61" s="7">
        <v>46692</v>
      </c>
      <c r="J61" s="9">
        <v>567.58425311483609</v>
      </c>
      <c r="K61" s="9">
        <v>572.25011888923541</v>
      </c>
      <c r="L61" s="9">
        <v>561.98612315729008</v>
      </c>
    </row>
    <row r="62" spans="1:12" x14ac:dyDescent="0.25">
      <c r="A62" s="7">
        <v>46722</v>
      </c>
      <c r="B62" s="9">
        <v>1706.5763272853517</v>
      </c>
      <c r="C62" s="9">
        <v>1711.5529871983695</v>
      </c>
      <c r="D62" s="9">
        <v>1700.3572367877694</v>
      </c>
      <c r="E62" s="7">
        <v>46722</v>
      </c>
      <c r="F62" s="9">
        <v>1074.012995772641</v>
      </c>
      <c r="G62" s="9">
        <v>1076.1969693883204</v>
      </c>
      <c r="H62" s="9">
        <v>1070.997523697155</v>
      </c>
      <c r="I62" s="7">
        <v>46722</v>
      </c>
      <c r="J62" s="9">
        <v>632.56333151271076</v>
      </c>
      <c r="K62" s="9">
        <v>635.35601781004948</v>
      </c>
      <c r="L62" s="9">
        <v>629.35971309061495</v>
      </c>
    </row>
    <row r="63" spans="1:12" x14ac:dyDescent="0.25">
      <c r="A63" s="7">
        <v>46753</v>
      </c>
      <c r="B63" s="9">
        <v>1752.4372416631024</v>
      </c>
      <c r="C63" s="9">
        <v>1758.2515023805663</v>
      </c>
      <c r="D63" s="9">
        <v>1745.30659207752</v>
      </c>
      <c r="E63" s="7">
        <v>46753</v>
      </c>
      <c r="F63" s="9">
        <v>1109.5190139314734</v>
      </c>
      <c r="G63" s="9">
        <v>1112.1634030637445</v>
      </c>
      <c r="H63" s="9">
        <v>1105.8858803298799</v>
      </c>
      <c r="I63" s="7">
        <v>46753</v>
      </c>
      <c r="J63" s="9">
        <v>642.91822773162869</v>
      </c>
      <c r="K63" s="9">
        <v>646.0880993168214</v>
      </c>
      <c r="L63" s="9">
        <v>639.42071174763976</v>
      </c>
    </row>
    <row r="64" spans="1:12" x14ac:dyDescent="0.25">
      <c r="A64" s="7">
        <v>46784</v>
      </c>
      <c r="B64" s="9">
        <v>1634.0255343911463</v>
      </c>
      <c r="C64" s="9">
        <v>1641.2464726543972</v>
      </c>
      <c r="D64" s="9">
        <v>1625.023035056882</v>
      </c>
      <c r="E64" s="7">
        <v>46784</v>
      </c>
      <c r="F64" s="9">
        <v>1039.9433254848796</v>
      </c>
      <c r="G64" s="9">
        <v>1043.0807602617863</v>
      </c>
      <c r="H64" s="9">
        <v>1035.6273766151673</v>
      </c>
      <c r="I64" s="7">
        <v>46784</v>
      </c>
      <c r="J64" s="9">
        <v>594.0822089062666</v>
      </c>
      <c r="K64" s="9">
        <v>598.16571239261077</v>
      </c>
      <c r="L64" s="9">
        <v>589.39565844171443</v>
      </c>
    </row>
    <row r="65" spans="1:12" x14ac:dyDescent="0.25">
      <c r="A65" s="7">
        <v>46813</v>
      </c>
      <c r="B65" s="9">
        <v>1494.3391931468743</v>
      </c>
      <c r="C65" s="9">
        <v>1502.4726838286508</v>
      </c>
      <c r="D65" s="9">
        <v>1484.0964409098951</v>
      </c>
      <c r="E65" s="7">
        <v>46813</v>
      </c>
      <c r="F65" s="9">
        <v>941.62916664563193</v>
      </c>
      <c r="G65" s="9">
        <v>945.20346518913959</v>
      </c>
      <c r="H65" s="9">
        <v>936.70626326461718</v>
      </c>
      <c r="I65" s="7">
        <v>46813</v>
      </c>
      <c r="J65" s="9">
        <v>552.71002650124262</v>
      </c>
      <c r="K65" s="9">
        <v>557.26921863951145</v>
      </c>
      <c r="L65" s="9">
        <v>547.39017764527796</v>
      </c>
    </row>
    <row r="66" spans="1:12" x14ac:dyDescent="0.25">
      <c r="A66" s="7">
        <v>46844</v>
      </c>
      <c r="B66" s="9">
        <v>1331.7900720815701</v>
      </c>
      <c r="C66" s="9">
        <v>1340.882655714664</v>
      </c>
      <c r="D66" s="9">
        <v>1320.2420968965569</v>
      </c>
      <c r="E66" s="7">
        <v>46844</v>
      </c>
      <c r="F66" s="9">
        <v>827.27181096475977</v>
      </c>
      <c r="G66" s="9">
        <v>831.29871109949124</v>
      </c>
      <c r="H66" s="9">
        <v>821.72130118692075</v>
      </c>
      <c r="I66" s="7">
        <v>46844</v>
      </c>
      <c r="J66" s="9">
        <v>504.51826111681044</v>
      </c>
      <c r="K66" s="9">
        <v>509.58394461517304</v>
      </c>
      <c r="L66" s="9">
        <v>498.52079570963627</v>
      </c>
    </row>
    <row r="67" spans="1:12" x14ac:dyDescent="0.25">
      <c r="A67" s="7">
        <v>46874</v>
      </c>
      <c r="B67" s="9">
        <v>1572.9806077054641</v>
      </c>
      <c r="C67" s="9">
        <v>1586.160298154756</v>
      </c>
      <c r="D67" s="9">
        <v>1556.1616111047263</v>
      </c>
      <c r="E67" s="7">
        <v>46874</v>
      </c>
      <c r="F67" s="9">
        <v>988.94649276819541</v>
      </c>
      <c r="G67" s="9">
        <v>994.68539059723651</v>
      </c>
      <c r="H67" s="9">
        <v>981.03258678319321</v>
      </c>
      <c r="I67" s="7">
        <v>46874</v>
      </c>
      <c r="J67" s="9">
        <v>584.03411493726867</v>
      </c>
      <c r="K67" s="9">
        <v>591.47490755751937</v>
      </c>
      <c r="L67" s="9">
        <v>575.12902432153294</v>
      </c>
    </row>
    <row r="68" spans="1:12" x14ac:dyDescent="0.25">
      <c r="A68" s="7">
        <v>46905</v>
      </c>
      <c r="B68" s="9">
        <v>1543.4844813182526</v>
      </c>
      <c r="C68" s="9">
        <v>1556.954790145785</v>
      </c>
      <c r="D68" s="9">
        <v>1526.2824261754854</v>
      </c>
      <c r="E68" s="7">
        <v>46905</v>
      </c>
      <c r="F68" s="9">
        <v>976.10116340715729</v>
      </c>
      <c r="G68" s="9">
        <v>981.87295500296568</v>
      </c>
      <c r="H68" s="9">
        <v>968.14206973800333</v>
      </c>
      <c r="I68" s="7">
        <v>46905</v>
      </c>
      <c r="J68" s="9">
        <v>567.38331791109533</v>
      </c>
      <c r="K68" s="9">
        <v>575.08183514281961</v>
      </c>
      <c r="L68" s="9">
        <v>558.1403564374823</v>
      </c>
    </row>
    <row r="69" spans="1:12" x14ac:dyDescent="0.25">
      <c r="A69" s="7">
        <v>46935</v>
      </c>
      <c r="B69" s="9">
        <v>1703.7851103674657</v>
      </c>
      <c r="C69" s="9">
        <v>1717.789060385858</v>
      </c>
      <c r="D69" s="9">
        <v>1685.9294609592228</v>
      </c>
      <c r="E69" s="7">
        <v>46935</v>
      </c>
      <c r="F69" s="9">
        <v>1077.1686752736134</v>
      </c>
      <c r="G69" s="9">
        <v>1083.2269698701884</v>
      </c>
      <c r="H69" s="9">
        <v>1068.8132770986854</v>
      </c>
      <c r="I69" s="7">
        <v>46935</v>
      </c>
      <c r="J69" s="9">
        <v>626.61643509385192</v>
      </c>
      <c r="K69" s="9">
        <v>634.56209051566952</v>
      </c>
      <c r="L69" s="9">
        <v>617.11618386053715</v>
      </c>
    </row>
    <row r="70" spans="1:12" x14ac:dyDescent="0.25">
      <c r="A70" s="7">
        <v>46966</v>
      </c>
      <c r="B70" s="9">
        <v>1724.0801010531945</v>
      </c>
      <c r="C70" s="9">
        <v>1736.2788023815615</v>
      </c>
      <c r="D70" s="9">
        <v>1708.597648355684</v>
      </c>
      <c r="E70" s="7">
        <v>46966</v>
      </c>
      <c r="F70" s="9">
        <v>1102.0779486521462</v>
      </c>
      <c r="G70" s="9">
        <v>1107.2507959938378</v>
      </c>
      <c r="H70" s="9">
        <v>1094.9465554579599</v>
      </c>
      <c r="I70" s="7">
        <v>46966</v>
      </c>
      <c r="J70" s="9">
        <v>622.00215240104785</v>
      </c>
      <c r="K70" s="9">
        <v>629.02800638772351</v>
      </c>
      <c r="L70" s="9">
        <v>613.6510928977242</v>
      </c>
    </row>
    <row r="71" spans="1:12" x14ac:dyDescent="0.25">
      <c r="A71" s="7">
        <v>46997</v>
      </c>
      <c r="B71" s="9">
        <v>1694.2493934147178</v>
      </c>
      <c r="C71" s="9">
        <v>1707.6273313566696</v>
      </c>
      <c r="D71" s="9">
        <v>1677.2195652930739</v>
      </c>
      <c r="E71" s="7">
        <v>46997</v>
      </c>
      <c r="F71" s="9">
        <v>1084.3718601373753</v>
      </c>
      <c r="G71" s="9">
        <v>1090.0244720975591</v>
      </c>
      <c r="H71" s="9">
        <v>1076.5810724573892</v>
      </c>
      <c r="I71" s="7">
        <v>46997</v>
      </c>
      <c r="J71" s="9">
        <v>609.87753327734254</v>
      </c>
      <c r="K71" s="9">
        <v>617.60285925911046</v>
      </c>
      <c r="L71" s="9">
        <v>600.63849283568504</v>
      </c>
    </row>
    <row r="72" spans="1:12" x14ac:dyDescent="0.25">
      <c r="A72" s="7">
        <v>47027</v>
      </c>
      <c r="B72" s="9">
        <v>1358.4943265133106</v>
      </c>
      <c r="C72" s="9">
        <v>1371.2067184008108</v>
      </c>
      <c r="D72" s="9">
        <v>1342.2305561956568</v>
      </c>
      <c r="E72" s="7">
        <v>47027</v>
      </c>
      <c r="F72" s="9">
        <v>859.41851089950023</v>
      </c>
      <c r="G72" s="9">
        <v>864.83344615605984</v>
      </c>
      <c r="H72" s="9">
        <v>851.95607861812766</v>
      </c>
      <c r="I72" s="7">
        <v>47027</v>
      </c>
      <c r="J72" s="9">
        <v>499.07581561381033</v>
      </c>
      <c r="K72" s="9">
        <v>506.37327224475064</v>
      </c>
      <c r="L72" s="9">
        <v>490.2744775775289</v>
      </c>
    </row>
    <row r="73" spans="1:12" x14ac:dyDescent="0.25">
      <c r="A73" s="7">
        <v>47058</v>
      </c>
      <c r="B73" s="9">
        <v>1536.6903334521514</v>
      </c>
      <c r="C73" s="9">
        <v>1550.0294234274641</v>
      </c>
      <c r="D73" s="9">
        <v>1519.6584190870944</v>
      </c>
      <c r="E73" s="7">
        <v>47058</v>
      </c>
      <c r="F73" s="9">
        <v>965.70550824104043</v>
      </c>
      <c r="G73" s="9">
        <v>971.53312098469132</v>
      </c>
      <c r="H73" s="9">
        <v>957.67964519745783</v>
      </c>
      <c r="I73" s="7">
        <v>47058</v>
      </c>
      <c r="J73" s="9">
        <v>570.98482521111089</v>
      </c>
      <c r="K73" s="9">
        <v>578.49630244277262</v>
      </c>
      <c r="L73" s="9">
        <v>561.97877388963627</v>
      </c>
    </row>
    <row r="74" spans="1:12" x14ac:dyDescent="0.25">
      <c r="A74" s="7">
        <v>47088</v>
      </c>
      <c r="B74" s="9">
        <v>1716.3638634519111</v>
      </c>
      <c r="C74" s="9">
        <v>1726.5123317352343</v>
      </c>
      <c r="D74" s="9">
        <v>1703.5560655456438</v>
      </c>
      <c r="E74" s="7">
        <v>47088</v>
      </c>
      <c r="F74" s="9">
        <v>1080.5597860324103</v>
      </c>
      <c r="G74" s="9">
        <v>1085.0943282625062</v>
      </c>
      <c r="H74" s="9">
        <v>1074.320850821395</v>
      </c>
      <c r="I74" s="7">
        <v>47088</v>
      </c>
      <c r="J74" s="9">
        <v>635.80407741950023</v>
      </c>
      <c r="K74" s="9">
        <v>641.41800347272783</v>
      </c>
      <c r="L74" s="9">
        <v>629.23521472424852</v>
      </c>
    </row>
    <row r="75" spans="1:12" x14ac:dyDescent="0.25">
      <c r="A75" s="7">
        <v>47119</v>
      </c>
      <c r="B75" s="9">
        <v>1765.3025269435832</v>
      </c>
      <c r="C75" s="9">
        <v>1776.315740005354</v>
      </c>
      <c r="D75" s="9">
        <v>1751.6099856955705</v>
      </c>
      <c r="E75" s="7">
        <v>47119</v>
      </c>
      <c r="F75" s="9">
        <v>1118.0924400670492</v>
      </c>
      <c r="G75" s="9">
        <v>1123.0835432534591</v>
      </c>
      <c r="H75" s="9">
        <v>1111.2635975599235</v>
      </c>
      <c r="I75" s="7">
        <v>47119</v>
      </c>
      <c r="J75" s="9">
        <v>647.21008687653421</v>
      </c>
      <c r="K75" s="9">
        <v>653.232196751895</v>
      </c>
      <c r="L75" s="9">
        <v>640.34638813564698</v>
      </c>
    </row>
    <row r="76" spans="1:12" x14ac:dyDescent="0.25">
      <c r="A76" s="7">
        <v>47150</v>
      </c>
      <c r="B76" s="9">
        <v>1644.5807469795741</v>
      </c>
      <c r="C76" s="9">
        <v>1656.8246166791869</v>
      </c>
      <c r="D76" s="9">
        <v>1629.2325165613393</v>
      </c>
      <c r="E76" s="7">
        <v>47150</v>
      </c>
      <c r="F76" s="9">
        <v>1046.7337663959238</v>
      </c>
      <c r="G76" s="9">
        <v>1052.1423896250519</v>
      </c>
      <c r="H76" s="9">
        <v>1039.3257248723969</v>
      </c>
      <c r="I76" s="7">
        <v>47150</v>
      </c>
      <c r="J76" s="9">
        <v>597.84698058365041</v>
      </c>
      <c r="K76" s="9">
        <v>604.68222705413518</v>
      </c>
      <c r="L76" s="9">
        <v>589.90679168894235</v>
      </c>
    </row>
    <row r="77" spans="1:12" x14ac:dyDescent="0.25">
      <c r="A77" s="7">
        <v>47178</v>
      </c>
      <c r="B77" s="9">
        <v>1504.4833503341254</v>
      </c>
      <c r="C77" s="9">
        <v>1517.3806752955536</v>
      </c>
      <c r="D77" s="9">
        <v>1488.2210642891159</v>
      </c>
      <c r="E77" s="7">
        <v>47178</v>
      </c>
      <c r="F77" s="9">
        <v>948.09973004727772</v>
      </c>
      <c r="G77" s="9">
        <v>953.81702639364573</v>
      </c>
      <c r="H77" s="9">
        <v>940.25950159717195</v>
      </c>
      <c r="I77" s="7">
        <v>47178</v>
      </c>
      <c r="J77" s="9">
        <v>556.38362028684753</v>
      </c>
      <c r="K77" s="9">
        <v>563.56364890190787</v>
      </c>
      <c r="L77" s="9">
        <v>547.96156269194398</v>
      </c>
    </row>
    <row r="78" spans="1:12" x14ac:dyDescent="0.25">
      <c r="A78" s="7">
        <v>47209</v>
      </c>
      <c r="B78" s="9">
        <v>1339.0594303123626</v>
      </c>
      <c r="C78" s="9">
        <v>1352.5875125440466</v>
      </c>
      <c r="D78" s="9">
        <v>1321.9058683237747</v>
      </c>
      <c r="E78" s="7">
        <v>47209</v>
      </c>
      <c r="F78" s="9">
        <v>831.57138187270345</v>
      </c>
      <c r="G78" s="9">
        <v>837.58128722947617</v>
      </c>
      <c r="H78" s="9">
        <v>823.32186377638607</v>
      </c>
      <c r="I78" s="7">
        <v>47209</v>
      </c>
      <c r="J78" s="9">
        <v>507.48804843965928</v>
      </c>
      <c r="K78" s="9">
        <v>515.00622531457032</v>
      </c>
      <c r="L78" s="9">
        <v>498.5840045473887</v>
      </c>
    </row>
    <row r="79" spans="1:12" x14ac:dyDescent="0.25">
      <c r="A79" s="7">
        <v>47239</v>
      </c>
      <c r="B79" s="9">
        <v>1585.6473516735971</v>
      </c>
      <c r="C79" s="9">
        <v>1604.5217173722169</v>
      </c>
      <c r="D79" s="9">
        <v>1561.6262759707611</v>
      </c>
      <c r="E79" s="7">
        <v>47239</v>
      </c>
      <c r="F79" s="9">
        <v>996.18320227684683</v>
      </c>
      <c r="G79" s="9">
        <v>1004.4697729382009</v>
      </c>
      <c r="H79" s="9">
        <v>984.80183174755427</v>
      </c>
      <c r="I79" s="7">
        <v>47239</v>
      </c>
      <c r="J79" s="9">
        <v>589.4641493967506</v>
      </c>
      <c r="K79" s="9">
        <v>600.0519444340166</v>
      </c>
      <c r="L79" s="9">
        <v>576.82444422320714</v>
      </c>
    </row>
    <row r="80" spans="1:12" x14ac:dyDescent="0.25">
      <c r="A80" s="7">
        <v>47270</v>
      </c>
      <c r="B80" s="9">
        <v>1559.1812922178351</v>
      </c>
      <c r="C80" s="9">
        <v>1578.2970708136072</v>
      </c>
      <c r="D80" s="9">
        <v>1534.8370661891211</v>
      </c>
      <c r="E80" s="7">
        <v>47270</v>
      </c>
      <c r="F80" s="9">
        <v>985.09702409684155</v>
      </c>
      <c r="G80" s="9">
        <v>993.40392284872257</v>
      </c>
      <c r="H80" s="9">
        <v>973.68751030283954</v>
      </c>
      <c r="I80" s="7">
        <v>47270</v>
      </c>
      <c r="J80" s="9">
        <v>574.08426812099367</v>
      </c>
      <c r="K80" s="9">
        <v>584.89314796488452</v>
      </c>
      <c r="L80" s="9">
        <v>561.14955588628152</v>
      </c>
    </row>
    <row r="81" spans="1:12" x14ac:dyDescent="0.25">
      <c r="A81" s="7">
        <v>47300</v>
      </c>
      <c r="B81" s="9">
        <v>1719.3730152464896</v>
      </c>
      <c r="C81" s="9">
        <v>1739.4544444682153</v>
      </c>
      <c r="D81" s="9">
        <v>1693.8349044515949</v>
      </c>
      <c r="E81" s="7">
        <v>47300</v>
      </c>
      <c r="F81" s="9">
        <v>1085.904445496845</v>
      </c>
      <c r="G81" s="9">
        <v>1094.6927306890248</v>
      </c>
      <c r="H81" s="9">
        <v>1073.8335429285719</v>
      </c>
      <c r="I81" s="7">
        <v>47300</v>
      </c>
      <c r="J81" s="9">
        <v>633.46856974964419</v>
      </c>
      <c r="K81" s="9">
        <v>644.76171377919036</v>
      </c>
      <c r="L81" s="9">
        <v>620.00136152302264</v>
      </c>
    </row>
    <row r="82" spans="1:12" x14ac:dyDescent="0.25">
      <c r="A82" s="7">
        <v>47331</v>
      </c>
      <c r="B82" s="9">
        <v>1734.5750973113888</v>
      </c>
      <c r="C82" s="9">
        <v>1752.4786708249965</v>
      </c>
      <c r="D82" s="9">
        <v>1711.8841418781408</v>
      </c>
      <c r="E82" s="7">
        <v>47331</v>
      </c>
      <c r="F82" s="9">
        <v>1107.523590867344</v>
      </c>
      <c r="G82" s="9">
        <v>1115.283260055834</v>
      </c>
      <c r="H82" s="9">
        <v>1096.8715858044882</v>
      </c>
      <c r="I82" s="7">
        <v>47331</v>
      </c>
      <c r="J82" s="9">
        <v>627.05150644404455</v>
      </c>
      <c r="K82" s="9">
        <v>637.19541076916209</v>
      </c>
      <c r="L82" s="9">
        <v>615.01255607365226</v>
      </c>
    </row>
    <row r="83" spans="1:12" x14ac:dyDescent="0.25">
      <c r="A83" s="7">
        <v>47362</v>
      </c>
      <c r="B83" s="9">
        <v>1706.5130237890303</v>
      </c>
      <c r="C83" s="9">
        <v>1725.6579224428658</v>
      </c>
      <c r="D83" s="9">
        <v>1682.1949278186912</v>
      </c>
      <c r="E83" s="7">
        <v>47362</v>
      </c>
      <c r="F83" s="9">
        <v>1091.0409421652041</v>
      </c>
      <c r="G83" s="9">
        <v>1099.3036435090739</v>
      </c>
      <c r="H83" s="9">
        <v>1079.6987082502055</v>
      </c>
      <c r="I83" s="7">
        <v>47362</v>
      </c>
      <c r="J83" s="9">
        <v>615.47208162382617</v>
      </c>
      <c r="K83" s="9">
        <v>626.35427893379176</v>
      </c>
      <c r="L83" s="9">
        <v>602.4962195684858</v>
      </c>
    </row>
    <row r="84" spans="1:12" x14ac:dyDescent="0.25">
      <c r="A84" s="7">
        <v>47392</v>
      </c>
      <c r="B84" s="9">
        <v>1367.0924288361939</v>
      </c>
      <c r="C84" s="9">
        <v>1384.5202009702416</v>
      </c>
      <c r="D84" s="9">
        <v>1344.8690077482674</v>
      </c>
      <c r="E84" s="7">
        <v>47392</v>
      </c>
      <c r="F84" s="9">
        <v>864.63449663746405</v>
      </c>
      <c r="G84" s="9">
        <v>872.16737102139496</v>
      </c>
      <c r="H84" s="9">
        <v>854.29227142133516</v>
      </c>
      <c r="I84" s="7">
        <v>47392</v>
      </c>
      <c r="J84" s="9">
        <v>502.45793219872991</v>
      </c>
      <c r="K84" s="9">
        <v>512.35282994884676</v>
      </c>
      <c r="L84" s="9">
        <v>490.57673632693246</v>
      </c>
    </row>
    <row r="85" spans="1:12" x14ac:dyDescent="0.25">
      <c r="A85" s="7">
        <v>47423</v>
      </c>
      <c r="B85" s="9">
        <v>1547.3259670174884</v>
      </c>
      <c r="C85" s="9">
        <v>1565.9072914236926</v>
      </c>
      <c r="D85" s="9">
        <v>1523.6778436934671</v>
      </c>
      <c r="E85" s="7">
        <v>47423</v>
      </c>
      <c r="F85" s="9">
        <v>972.59591893558957</v>
      </c>
      <c r="G85" s="9">
        <v>980.7627412642737</v>
      </c>
      <c r="H85" s="9">
        <v>961.39018659898784</v>
      </c>
      <c r="I85" s="7">
        <v>47423</v>
      </c>
      <c r="J85" s="9">
        <v>574.73004808189921</v>
      </c>
      <c r="K85" s="9">
        <v>585.14455015941905</v>
      </c>
      <c r="L85" s="9">
        <v>562.28765709447941</v>
      </c>
    </row>
    <row r="86" spans="1:12" x14ac:dyDescent="0.25">
      <c r="A86" s="7">
        <v>47453</v>
      </c>
      <c r="B86" s="9">
        <v>1728.4404331920434</v>
      </c>
      <c r="C86" s="9">
        <v>1743.8428037853794</v>
      </c>
      <c r="D86" s="9">
        <v>1709.0132049676415</v>
      </c>
      <c r="E86" s="7">
        <v>47453</v>
      </c>
      <c r="F86" s="9">
        <v>1088.6361574149071</v>
      </c>
      <c r="G86" s="9">
        <v>1095.5270474406914</v>
      </c>
      <c r="H86" s="9">
        <v>1079.193136949169</v>
      </c>
      <c r="I86" s="7">
        <v>47453</v>
      </c>
      <c r="J86" s="9">
        <v>639.80427577713647</v>
      </c>
      <c r="K86" s="9">
        <v>648.315756344688</v>
      </c>
      <c r="L86" s="9">
        <v>629.82006801847251</v>
      </c>
    </row>
    <row r="87" spans="1:12" x14ac:dyDescent="0.25">
      <c r="A87" s="7">
        <v>47484</v>
      </c>
      <c r="B87" s="9">
        <v>1775.416151298615</v>
      </c>
      <c r="C87" s="9">
        <v>1791.6853733945309</v>
      </c>
      <c r="D87" s="9">
        <v>1755.1641684160345</v>
      </c>
      <c r="E87" s="7">
        <v>47484</v>
      </c>
      <c r="F87" s="9">
        <v>1124.8462827080896</v>
      </c>
      <c r="G87" s="9">
        <v>1132.1784247042676</v>
      </c>
      <c r="H87" s="9">
        <v>1114.8584973026116</v>
      </c>
      <c r="I87" s="7">
        <v>47484</v>
      </c>
      <c r="J87" s="9">
        <v>650.56986859052518</v>
      </c>
      <c r="K87" s="9">
        <v>659.50694869026302</v>
      </c>
      <c r="L87" s="9">
        <v>640.30567111342293</v>
      </c>
    </row>
    <row r="88" spans="1:12" x14ac:dyDescent="0.25">
      <c r="A88" s="7">
        <v>47515</v>
      </c>
      <c r="B88" s="9">
        <v>1654.9885997701813</v>
      </c>
      <c r="C88" s="9">
        <v>1672.3140718716825</v>
      </c>
      <c r="D88" s="9">
        <v>1633.2919785006613</v>
      </c>
      <c r="E88" s="7">
        <v>47515</v>
      </c>
      <c r="F88" s="9">
        <v>1053.5365651940735</v>
      </c>
      <c r="G88" s="9">
        <v>1061.2138267934092</v>
      </c>
      <c r="H88" s="9">
        <v>1043.0675421465505</v>
      </c>
      <c r="I88" s="7">
        <v>47515</v>
      </c>
      <c r="J88" s="9">
        <v>601.45203457610796</v>
      </c>
      <c r="K88" s="9">
        <v>611.10024507827347</v>
      </c>
      <c r="L88" s="9">
        <v>590.22443635411082</v>
      </c>
    </row>
    <row r="89" spans="1:12" x14ac:dyDescent="0.25">
      <c r="A89" s="7">
        <v>47543</v>
      </c>
      <c r="B89" s="9">
        <v>1514.0042226824867</v>
      </c>
      <c r="C89" s="9">
        <v>1531.7138158652149</v>
      </c>
      <c r="D89" s="9">
        <v>1491.7281634458222</v>
      </c>
      <c r="E89" s="7">
        <v>47543</v>
      </c>
      <c r="F89" s="9">
        <v>954.16076730245879</v>
      </c>
      <c r="G89" s="9">
        <v>962.01594058058072</v>
      </c>
      <c r="H89" s="9">
        <v>943.43564128522519</v>
      </c>
      <c r="I89" s="7">
        <v>47543</v>
      </c>
      <c r="J89" s="9">
        <v>559.8434553800281</v>
      </c>
      <c r="K89" s="9">
        <v>569.69787528463439</v>
      </c>
      <c r="L89" s="9">
        <v>548.29252216059706</v>
      </c>
    </row>
    <row r="90" spans="1:12" x14ac:dyDescent="0.25">
      <c r="A90" s="7">
        <v>47574</v>
      </c>
      <c r="B90" s="9">
        <v>1347.7344748039259</v>
      </c>
      <c r="C90" s="9">
        <v>1365.7516499816184</v>
      </c>
      <c r="D90" s="9">
        <v>1324.9692745456409</v>
      </c>
      <c r="E90" s="7">
        <v>47574</v>
      </c>
      <c r="F90" s="9">
        <v>836.80029562603943</v>
      </c>
      <c r="G90" s="9">
        <v>844.79278442748694</v>
      </c>
      <c r="H90" s="9">
        <v>825.87518798681094</v>
      </c>
      <c r="I90" s="7">
        <v>47574</v>
      </c>
      <c r="J90" s="9">
        <v>510.93417917788622</v>
      </c>
      <c r="K90" s="9">
        <v>520.95886555413119</v>
      </c>
      <c r="L90" s="9">
        <v>499.09408655882976</v>
      </c>
    </row>
    <row r="91" spans="1:12" x14ac:dyDescent="0.25">
      <c r="A91" s="7">
        <v>47604</v>
      </c>
      <c r="B91" s="9">
        <v>1599.8318009757354</v>
      </c>
      <c r="C91" s="9">
        <v>1624.5053563898032</v>
      </c>
      <c r="D91" s="9">
        <v>1568.5544069929779</v>
      </c>
      <c r="E91" s="7">
        <v>47604</v>
      </c>
      <c r="F91" s="9">
        <v>1004.3895405648971</v>
      </c>
      <c r="G91" s="9">
        <v>1015.2405530980144</v>
      </c>
      <c r="H91" s="9">
        <v>989.54654772079311</v>
      </c>
      <c r="I91" s="7">
        <v>47604</v>
      </c>
      <c r="J91" s="9">
        <v>595.44226041083846</v>
      </c>
      <c r="K91" s="9">
        <v>609.26480329178878</v>
      </c>
      <c r="L91" s="9">
        <v>579.00785927218487</v>
      </c>
    </row>
    <row r="92" spans="1:12" x14ac:dyDescent="0.25">
      <c r="A92" s="7">
        <v>47635</v>
      </c>
      <c r="B92" s="9">
        <v>1574.2220569636804</v>
      </c>
      <c r="C92" s="9">
        <v>1599.0753950415788</v>
      </c>
      <c r="D92" s="9">
        <v>1542.6962708005854</v>
      </c>
      <c r="E92" s="7">
        <v>47635</v>
      </c>
      <c r="F92" s="9">
        <v>993.62237924328417</v>
      </c>
      <c r="G92" s="9">
        <v>1004.4770204331401</v>
      </c>
      <c r="H92" s="9">
        <v>978.7738242284878</v>
      </c>
      <c r="I92" s="7">
        <v>47635</v>
      </c>
      <c r="J92" s="9">
        <v>580.59967772039613</v>
      </c>
      <c r="K92" s="9">
        <v>594.59837460843869</v>
      </c>
      <c r="L92" s="9">
        <v>563.92244657209744</v>
      </c>
    </row>
    <row r="93" spans="1:12" x14ac:dyDescent="0.25">
      <c r="A93" s="7">
        <v>47665</v>
      </c>
      <c r="B93" s="9">
        <v>1734.5995932837791</v>
      </c>
      <c r="C93" s="9">
        <v>1760.8580037164893</v>
      </c>
      <c r="D93" s="9">
        <v>1701.3372745174847</v>
      </c>
      <c r="E93" s="7">
        <v>47665</v>
      </c>
      <c r="F93" s="9">
        <v>1094.3587146284713</v>
      </c>
      <c r="G93" s="9">
        <v>1105.8898035145762</v>
      </c>
      <c r="H93" s="9">
        <v>1078.586064269304</v>
      </c>
      <c r="I93" s="7">
        <v>47665</v>
      </c>
      <c r="J93" s="9">
        <v>640.24087865530737</v>
      </c>
      <c r="K93" s="9">
        <v>654.96820020191285</v>
      </c>
      <c r="L93" s="9">
        <v>622.75121024818031</v>
      </c>
    </row>
    <row r="94" spans="1:12" x14ac:dyDescent="0.25">
      <c r="A94" s="7">
        <v>47696</v>
      </c>
      <c r="B94" s="9">
        <v>1752.4498448963545</v>
      </c>
      <c r="C94" s="9">
        <v>1776.2384733412212</v>
      </c>
      <c r="D94" s="9">
        <v>1722.403385086988</v>
      </c>
      <c r="E94" s="7">
        <v>47696</v>
      </c>
      <c r="F94" s="9">
        <v>1117.8324595918843</v>
      </c>
      <c r="G94" s="9">
        <v>1128.2280980474773</v>
      </c>
      <c r="H94" s="9">
        <v>1103.6231996158967</v>
      </c>
      <c r="I94" s="7">
        <v>47696</v>
      </c>
      <c r="J94" s="9">
        <v>634.61738530446962</v>
      </c>
      <c r="K94" s="9">
        <v>648.01037529374366</v>
      </c>
      <c r="L94" s="9">
        <v>618.78018547109093</v>
      </c>
    </row>
    <row r="95" spans="1:12" x14ac:dyDescent="0.25">
      <c r="A95" s="7">
        <v>47727</v>
      </c>
      <c r="B95" s="9">
        <v>1733.3753020370093</v>
      </c>
      <c r="C95" s="9">
        <v>1758.6058075387743</v>
      </c>
      <c r="D95" s="9">
        <v>1701.4466426177582</v>
      </c>
      <c r="E95" s="7">
        <v>47727</v>
      </c>
      <c r="F95" s="9">
        <v>1107.376869650597</v>
      </c>
      <c r="G95" s="9">
        <v>1118.3591636561714</v>
      </c>
      <c r="H95" s="9">
        <v>1092.3639903002395</v>
      </c>
      <c r="I95" s="7">
        <v>47727</v>
      </c>
      <c r="J95" s="9">
        <v>625.99843238641279</v>
      </c>
      <c r="K95" s="9">
        <v>640.24664388260294</v>
      </c>
      <c r="L95" s="9">
        <v>609.08265231751898</v>
      </c>
    </row>
    <row r="96" spans="1:12" x14ac:dyDescent="0.25">
      <c r="A96" s="7">
        <v>47757</v>
      </c>
      <c r="B96" s="9">
        <v>1377.4217708210549</v>
      </c>
      <c r="C96" s="9">
        <v>1399.6198775558489</v>
      </c>
      <c r="D96" s="9">
        <v>1349.2344240703139</v>
      </c>
      <c r="E96" s="7">
        <v>47757</v>
      </c>
      <c r="F96" s="9">
        <v>871.00886672842466</v>
      </c>
      <c r="G96" s="9">
        <v>880.65921491437132</v>
      </c>
      <c r="H96" s="9">
        <v>857.81163141565048</v>
      </c>
      <c r="I96" s="7">
        <v>47757</v>
      </c>
      <c r="J96" s="9">
        <v>506.41290409263041</v>
      </c>
      <c r="K96" s="9">
        <v>518.96066264147771</v>
      </c>
      <c r="L96" s="9">
        <v>491.4227926546634</v>
      </c>
    </row>
    <row r="97" spans="1:12" x14ac:dyDescent="0.25">
      <c r="A97" s="7">
        <v>47788</v>
      </c>
      <c r="B97" s="9">
        <v>1557.9114972471391</v>
      </c>
      <c r="C97" s="9">
        <v>1581.773915782717</v>
      </c>
      <c r="D97" s="9">
        <v>1527.6715330266095</v>
      </c>
      <c r="E97" s="7">
        <v>47788</v>
      </c>
      <c r="F97" s="9">
        <v>979.46516963806414</v>
      </c>
      <c r="G97" s="9">
        <v>989.95950381356749</v>
      </c>
      <c r="H97" s="9">
        <v>965.1226259842166</v>
      </c>
      <c r="I97" s="7">
        <v>47788</v>
      </c>
      <c r="J97" s="9">
        <v>578.44632760907496</v>
      </c>
      <c r="K97" s="9">
        <v>591.81441196914943</v>
      </c>
      <c r="L97" s="9">
        <v>562.5489070423929</v>
      </c>
    </row>
    <row r="98" spans="1:12" x14ac:dyDescent="0.25">
      <c r="A98" s="7">
        <v>47818</v>
      </c>
      <c r="B98" s="9">
        <v>1741.0025115178653</v>
      </c>
      <c r="C98" s="9">
        <v>1761.7369205719788</v>
      </c>
      <c r="D98" s="9">
        <v>1714.9331434567453</v>
      </c>
      <c r="E98" s="7">
        <v>47818</v>
      </c>
      <c r="F98" s="9">
        <v>1097.0199154073434</v>
      </c>
      <c r="G98" s="9">
        <v>1106.2704806289692</v>
      </c>
      <c r="H98" s="9">
        <v>1084.3970497224968</v>
      </c>
      <c r="I98" s="7">
        <v>47818</v>
      </c>
      <c r="J98" s="9">
        <v>643.98259611052163</v>
      </c>
      <c r="K98" s="9">
        <v>655.46643994300962</v>
      </c>
      <c r="L98" s="9">
        <v>630.5360937342482</v>
      </c>
    </row>
    <row r="99" spans="1:12" x14ac:dyDescent="0.25">
      <c r="A99" s="7">
        <v>47849</v>
      </c>
      <c r="B99" s="9">
        <v>1792.7234452769239</v>
      </c>
      <c r="C99" s="9">
        <v>1814.3642523433487</v>
      </c>
      <c r="D99" s="9">
        <v>1765.8409228974938</v>
      </c>
      <c r="E99" s="7">
        <v>47849</v>
      </c>
      <c r="F99" s="9">
        <v>1136.6243785464242</v>
      </c>
      <c r="G99" s="9">
        <v>1146.3171187743528</v>
      </c>
      <c r="H99" s="9">
        <v>1123.4786424408021</v>
      </c>
      <c r="I99" s="7">
        <v>47849</v>
      </c>
      <c r="J99" s="9">
        <v>656.09906673049932</v>
      </c>
      <c r="K99" s="9">
        <v>668.04713356899572</v>
      </c>
      <c r="L99" s="9">
        <v>642.36228045669122</v>
      </c>
    </row>
    <row r="100" spans="1:12" x14ac:dyDescent="0.25">
      <c r="A100" s="7">
        <v>47880</v>
      </c>
      <c r="B100" s="9">
        <v>1670.5658665529179</v>
      </c>
      <c r="C100" s="9">
        <v>1693.0611698854962</v>
      </c>
      <c r="D100" s="9">
        <v>1642.4805165464238</v>
      </c>
      <c r="E100" s="7">
        <v>47880</v>
      </c>
      <c r="F100" s="9">
        <v>1064.0439837253284</v>
      </c>
      <c r="G100" s="9">
        <v>1073.9994954060746</v>
      </c>
      <c r="H100" s="9">
        <v>1050.5271977635769</v>
      </c>
      <c r="I100" s="7">
        <v>47880</v>
      </c>
      <c r="J100" s="9">
        <v>606.52188282758948</v>
      </c>
      <c r="K100" s="9">
        <v>619.06167447942141</v>
      </c>
      <c r="L100" s="9">
        <v>591.95331878284719</v>
      </c>
    </row>
    <row r="101" spans="1:12" x14ac:dyDescent="0.25">
      <c r="A101" s="7">
        <v>47908</v>
      </c>
      <c r="B101" s="9">
        <v>1525.2920379853708</v>
      </c>
      <c r="C101" s="9">
        <v>1547.8357209094288</v>
      </c>
      <c r="D101" s="9">
        <v>1497.0405768957858</v>
      </c>
      <c r="E101" s="7">
        <v>47908</v>
      </c>
      <c r="F101" s="9">
        <v>961.71039957937762</v>
      </c>
      <c r="G101" s="9">
        <v>971.68596624494796</v>
      </c>
      <c r="H101" s="9">
        <v>948.14833476371984</v>
      </c>
      <c r="I101" s="7">
        <v>47908</v>
      </c>
      <c r="J101" s="9">
        <v>563.58163840599252</v>
      </c>
      <c r="K101" s="9">
        <v>576.14975466448038</v>
      </c>
      <c r="L101" s="9">
        <v>548.89224213206535</v>
      </c>
    </row>
    <row r="102" spans="1:12" x14ac:dyDescent="0.25">
      <c r="A102" s="7">
        <v>47939</v>
      </c>
      <c r="B102" s="9">
        <v>1360.2551552624348</v>
      </c>
      <c r="C102" s="9">
        <v>1382.812901375162</v>
      </c>
      <c r="D102" s="9">
        <v>1331.8744686152584</v>
      </c>
      <c r="E102" s="7">
        <v>47939</v>
      </c>
      <c r="F102" s="9">
        <v>844.86246637756744</v>
      </c>
      <c r="G102" s="9">
        <v>854.83592646424268</v>
      </c>
      <c r="H102" s="9">
        <v>831.28579300463116</v>
      </c>
      <c r="I102" s="7">
        <v>47939</v>
      </c>
      <c r="J102" s="9">
        <v>515.39268888486754</v>
      </c>
      <c r="K102" s="9">
        <v>527.9769749109189</v>
      </c>
      <c r="L102" s="9">
        <v>500.58867561062715</v>
      </c>
    </row>
    <row r="103" spans="1:12" x14ac:dyDescent="0.25">
      <c r="A103" s="7">
        <v>47969</v>
      </c>
      <c r="B103" s="9">
        <v>1620.8382371207815</v>
      </c>
      <c r="C103" s="9">
        <v>1651.4739906411098</v>
      </c>
      <c r="D103" s="9">
        <v>1582.1768843875345</v>
      </c>
      <c r="E103" s="7">
        <v>47969</v>
      </c>
      <c r="F103" s="9">
        <v>1017.3538625692053</v>
      </c>
      <c r="G103" s="9">
        <v>1030.8114137637458</v>
      </c>
      <c r="H103" s="9">
        <v>999.01964666896527</v>
      </c>
      <c r="I103" s="7">
        <v>47969</v>
      </c>
      <c r="J103" s="9">
        <v>603.48437455157602</v>
      </c>
      <c r="K103" s="9">
        <v>620.66257687736356</v>
      </c>
      <c r="L103" s="9">
        <v>583.15723771856904</v>
      </c>
    </row>
    <row r="104" spans="1:12" x14ac:dyDescent="0.25">
      <c r="A104" s="7">
        <v>48000</v>
      </c>
      <c r="B104" s="9">
        <v>1596.6028245775449</v>
      </c>
      <c r="C104" s="9">
        <v>1627.3766393600965</v>
      </c>
      <c r="D104" s="9">
        <v>1557.7417541143025</v>
      </c>
      <c r="E104" s="7">
        <v>48000</v>
      </c>
      <c r="F104" s="9">
        <v>1007.2558822315068</v>
      </c>
      <c r="G104" s="9">
        <v>1020.7100519473843</v>
      </c>
      <c r="H104" s="9">
        <v>988.92532515335813</v>
      </c>
      <c r="I104" s="7">
        <v>48000</v>
      </c>
      <c r="J104" s="9">
        <v>589.34694234603819</v>
      </c>
      <c r="K104" s="9">
        <v>606.66658741271237</v>
      </c>
      <c r="L104" s="9">
        <v>568.81642896094422</v>
      </c>
    </row>
    <row r="105" spans="1:12" x14ac:dyDescent="0.25">
      <c r="A105" s="7">
        <v>48030</v>
      </c>
      <c r="B105" s="9">
        <v>1757.7773980194281</v>
      </c>
      <c r="C105" s="9">
        <v>1790.4039397585536</v>
      </c>
      <c r="D105" s="9">
        <v>1716.633735968361</v>
      </c>
      <c r="E105" s="7">
        <v>48030</v>
      </c>
      <c r="F105" s="9">
        <v>1108.3259907665208</v>
      </c>
      <c r="G105" s="9">
        <v>1122.6523260258798</v>
      </c>
      <c r="H105" s="9">
        <v>1088.8102306114943</v>
      </c>
      <c r="I105" s="7">
        <v>48030</v>
      </c>
      <c r="J105" s="9">
        <v>649.45140725290719</v>
      </c>
      <c r="K105" s="9">
        <v>667.7516137326736</v>
      </c>
      <c r="L105" s="9">
        <v>627.82350535686658</v>
      </c>
    </row>
    <row r="106" spans="1:12" x14ac:dyDescent="0.25">
      <c r="A106" s="7">
        <v>48061</v>
      </c>
      <c r="B106" s="9">
        <v>1776.1508743562806</v>
      </c>
      <c r="C106" s="9">
        <v>1805.9908688842263</v>
      </c>
      <c r="D106" s="9">
        <v>1738.6205294995359</v>
      </c>
      <c r="E106" s="7">
        <v>48061</v>
      </c>
      <c r="F106" s="9">
        <v>1132.2588498408418</v>
      </c>
      <c r="G106" s="9">
        <v>1145.3332634153637</v>
      </c>
      <c r="H106" s="9">
        <v>1114.4637844690053</v>
      </c>
      <c r="I106" s="7">
        <v>48061</v>
      </c>
      <c r="J106" s="9">
        <v>643.89202451543906</v>
      </c>
      <c r="K106" s="9">
        <v>660.6576054688627</v>
      </c>
      <c r="L106" s="9">
        <v>624.15674503053071</v>
      </c>
    </row>
    <row r="107" spans="1:12" x14ac:dyDescent="0.25">
      <c r="A107" s="7">
        <v>48092</v>
      </c>
      <c r="B107" s="9">
        <v>1743.4681155165454</v>
      </c>
      <c r="C107" s="9">
        <v>1774.575097011993</v>
      </c>
      <c r="D107" s="9">
        <v>1704.275269780559</v>
      </c>
      <c r="E107" s="7">
        <v>48092</v>
      </c>
      <c r="F107" s="9">
        <v>1112.79616931033</v>
      </c>
      <c r="G107" s="9">
        <v>1126.3774897676569</v>
      </c>
      <c r="H107" s="9">
        <v>1094.3071488332937</v>
      </c>
      <c r="I107" s="7">
        <v>48092</v>
      </c>
      <c r="J107" s="9">
        <v>630.67194620621535</v>
      </c>
      <c r="K107" s="9">
        <v>648.19760724433559</v>
      </c>
      <c r="L107" s="9">
        <v>609.96812094726533</v>
      </c>
    </row>
    <row r="108" spans="1:12" x14ac:dyDescent="0.25">
      <c r="A108" s="7">
        <v>48122</v>
      </c>
      <c r="B108" s="9">
        <v>1390.6177681870413</v>
      </c>
      <c r="C108" s="9">
        <v>1417.6069750855881</v>
      </c>
      <c r="D108" s="9">
        <v>1356.505122944639</v>
      </c>
      <c r="E108" s="7">
        <v>48122</v>
      </c>
      <c r="F108" s="9">
        <v>879.59057551166757</v>
      </c>
      <c r="G108" s="9">
        <v>891.34325713850444</v>
      </c>
      <c r="H108" s="9">
        <v>863.58205472495536</v>
      </c>
      <c r="I108" s="7">
        <v>48122</v>
      </c>
      <c r="J108" s="9">
        <v>511.02719267537344</v>
      </c>
      <c r="K108" s="9">
        <v>526.26371794708371</v>
      </c>
      <c r="L108" s="9">
        <v>492.92306821968373</v>
      </c>
    </row>
    <row r="109" spans="1:12" x14ac:dyDescent="0.25">
      <c r="A109" s="7">
        <v>48153</v>
      </c>
      <c r="B109" s="9">
        <v>1570.0736872071307</v>
      </c>
      <c r="C109" s="9">
        <v>1599.2110266668446</v>
      </c>
      <c r="D109" s="9">
        <v>1533.3220998103175</v>
      </c>
      <c r="E109" s="7">
        <v>48153</v>
      </c>
      <c r="F109" s="9">
        <v>987.73308929863731</v>
      </c>
      <c r="G109" s="9">
        <v>1000.5235973552234</v>
      </c>
      <c r="H109" s="9">
        <v>970.322142523298</v>
      </c>
      <c r="I109" s="7">
        <v>48153</v>
      </c>
      <c r="J109" s="9">
        <v>582.34059790849369</v>
      </c>
      <c r="K109" s="9">
        <v>598.68742931162126</v>
      </c>
      <c r="L109" s="9">
        <v>562.99995728701992</v>
      </c>
    </row>
    <row r="110" spans="1:12" x14ac:dyDescent="0.25">
      <c r="A110" s="7">
        <v>48183</v>
      </c>
      <c r="B110" s="9">
        <v>1754.7950192584701</v>
      </c>
      <c r="C110" s="9">
        <v>1780.894010065693</v>
      </c>
      <c r="D110" s="9">
        <v>1722.1170595461388</v>
      </c>
      <c r="E110" s="7">
        <v>48183</v>
      </c>
      <c r="F110" s="9">
        <v>1106.5636823902873</v>
      </c>
      <c r="G110" s="9">
        <v>1118.1564512587904</v>
      </c>
      <c r="H110" s="9">
        <v>1090.8121189215335</v>
      </c>
      <c r="I110" s="7">
        <v>48183</v>
      </c>
      <c r="J110" s="9">
        <v>648.23133686818278</v>
      </c>
      <c r="K110" s="9">
        <v>662.73755880690248</v>
      </c>
      <c r="L110" s="9">
        <v>631.30494062460525</v>
      </c>
    </row>
    <row r="111" spans="1:12" x14ac:dyDescent="0.25">
      <c r="A111" s="7">
        <v>48214</v>
      </c>
      <c r="B111" s="9">
        <v>1808.9190057542971</v>
      </c>
      <c r="C111" s="9">
        <v>1835.9914288060525</v>
      </c>
      <c r="D111" s="9">
        <v>1775.4046528694373</v>
      </c>
      <c r="E111" s="7">
        <v>48214</v>
      </c>
      <c r="F111" s="9">
        <v>1147.7269570611443</v>
      </c>
      <c r="G111" s="9">
        <v>1159.7738189597185</v>
      </c>
      <c r="H111" s="9">
        <v>1131.4594701434321</v>
      </c>
      <c r="I111" s="7">
        <v>48214</v>
      </c>
      <c r="J111" s="9">
        <v>661.19204869315274</v>
      </c>
      <c r="K111" s="9">
        <v>676.21760984633386</v>
      </c>
      <c r="L111" s="9">
        <v>643.94518272600476</v>
      </c>
    </row>
    <row r="112" spans="1:12" x14ac:dyDescent="0.25">
      <c r="A112" s="7">
        <v>48245</v>
      </c>
      <c r="B112" s="9">
        <v>1684.6091781241603</v>
      </c>
      <c r="C112" s="9">
        <v>1712.2725233703218</v>
      </c>
      <c r="D112" s="9">
        <v>1650.2076794002276</v>
      </c>
      <c r="E112" s="7">
        <v>48245</v>
      </c>
      <c r="F112" s="9">
        <v>1073.8966339329904</v>
      </c>
      <c r="G112" s="9">
        <v>1086.0991504416279</v>
      </c>
      <c r="H112" s="9">
        <v>1057.4004505225696</v>
      </c>
      <c r="I112" s="7">
        <v>48245</v>
      </c>
      <c r="J112" s="9">
        <v>610.71254419116985</v>
      </c>
      <c r="K112" s="9">
        <v>626.17337292869388</v>
      </c>
      <c r="L112" s="9">
        <v>592.80722887765819</v>
      </c>
    </row>
    <row r="113" spans="1:12" x14ac:dyDescent="0.25">
      <c r="A113" s="7">
        <v>48274</v>
      </c>
      <c r="B113" s="9">
        <v>1539.4987451037052</v>
      </c>
      <c r="C113" s="9">
        <v>1566.9639256894793</v>
      </c>
      <c r="D113" s="9">
        <v>1505.22849308532</v>
      </c>
      <c r="E113" s="7">
        <v>48274</v>
      </c>
      <c r="F113" s="9">
        <v>971.22705743509448</v>
      </c>
      <c r="G113" s="9">
        <v>983.33356937324231</v>
      </c>
      <c r="H113" s="9">
        <v>954.83754769129291</v>
      </c>
      <c r="I113" s="7">
        <v>48274</v>
      </c>
      <c r="J113" s="9">
        <v>568.27168766861075</v>
      </c>
      <c r="K113" s="9">
        <v>583.63035631623677</v>
      </c>
      <c r="L113" s="9">
        <v>550.39094539402686</v>
      </c>
    </row>
    <row r="114" spans="1:12" x14ac:dyDescent="0.25">
      <c r="A114" s="7">
        <v>48305</v>
      </c>
      <c r="B114" s="9">
        <v>1373.6595938638313</v>
      </c>
      <c r="C114" s="9">
        <v>1400.8124052869412</v>
      </c>
      <c r="D114" s="9">
        <v>1339.6565419634085</v>
      </c>
      <c r="E114" s="7">
        <v>48305</v>
      </c>
      <c r="F114" s="9">
        <v>853.55246195875304</v>
      </c>
      <c r="G114" s="9">
        <v>865.50551169456821</v>
      </c>
      <c r="H114" s="9">
        <v>837.34775551748498</v>
      </c>
      <c r="I114" s="7">
        <v>48305</v>
      </c>
      <c r="J114" s="9">
        <v>520.10713190507806</v>
      </c>
      <c r="K114" s="9">
        <v>535.30689359237294</v>
      </c>
      <c r="L114" s="9">
        <v>502.30878644592349</v>
      </c>
    </row>
    <row r="115" spans="1:12" x14ac:dyDescent="0.25">
      <c r="A115" s="7">
        <v>48335</v>
      </c>
      <c r="B115" s="9">
        <v>1636.7087174626731</v>
      </c>
      <c r="C115" s="9">
        <v>1673.2822246086075</v>
      </c>
      <c r="D115" s="9">
        <v>1590.7742067568756</v>
      </c>
      <c r="E115" s="7">
        <v>48335</v>
      </c>
      <c r="F115" s="9">
        <v>1026.9899081779063</v>
      </c>
      <c r="G115" s="9">
        <v>1043.0119017352342</v>
      </c>
      <c r="H115" s="9">
        <v>1005.2496371225221</v>
      </c>
      <c r="I115" s="7">
        <v>48335</v>
      </c>
      <c r="J115" s="9">
        <v>609.71880928476673</v>
      </c>
      <c r="K115" s="9">
        <v>630.27032287337329</v>
      </c>
      <c r="L115" s="9">
        <v>585.5245696343535</v>
      </c>
    </row>
    <row r="116" spans="1:12" x14ac:dyDescent="0.25">
      <c r="A116" s="7">
        <v>48366</v>
      </c>
      <c r="B116" s="9">
        <v>1629.0055831766574</v>
      </c>
      <c r="C116" s="9">
        <v>1666.0781898719765</v>
      </c>
      <c r="D116" s="9">
        <v>1582.4133688193619</v>
      </c>
      <c r="E116" s="7">
        <v>48366</v>
      </c>
      <c r="F116" s="9">
        <v>1027.4947218625714</v>
      </c>
      <c r="G116" s="9">
        <v>1043.6834593815461</v>
      </c>
      <c r="H116" s="9">
        <v>1005.5269148536472</v>
      </c>
      <c r="I116" s="7">
        <v>48366</v>
      </c>
      <c r="J116" s="9">
        <v>601.51086131408613</v>
      </c>
      <c r="K116" s="9">
        <v>622.39473049043067</v>
      </c>
      <c r="L116" s="9">
        <v>576.88645396571474</v>
      </c>
    </row>
    <row r="117" spans="1:12" x14ac:dyDescent="0.25">
      <c r="A117" s="7">
        <v>48396</v>
      </c>
      <c r="B117" s="9">
        <v>1776.4971152749699</v>
      </c>
      <c r="C117" s="9">
        <v>1815.507422573975</v>
      </c>
      <c r="D117" s="9">
        <v>1727.5386939241566</v>
      </c>
      <c r="E117" s="7">
        <v>48396</v>
      </c>
      <c r="F117" s="9">
        <v>1119.3817776177821</v>
      </c>
      <c r="G117" s="9">
        <v>1136.4766589341552</v>
      </c>
      <c r="H117" s="9">
        <v>1096.1896013112112</v>
      </c>
      <c r="I117" s="7">
        <v>48396</v>
      </c>
      <c r="J117" s="9">
        <v>657.11533765718798</v>
      </c>
      <c r="K117" s="9">
        <v>679.03076363982018</v>
      </c>
      <c r="L117" s="9">
        <v>631.3490926129457</v>
      </c>
    </row>
    <row r="118" spans="1:12" x14ac:dyDescent="0.25">
      <c r="A118" s="7">
        <v>48427</v>
      </c>
      <c r="B118" s="9">
        <v>1798.2504353104086</v>
      </c>
      <c r="C118" s="9">
        <v>1834.2357785847507</v>
      </c>
      <c r="D118" s="9">
        <v>1753.2012154876638</v>
      </c>
      <c r="E118" s="7">
        <v>48427</v>
      </c>
      <c r="F118" s="9">
        <v>1145.6330600979227</v>
      </c>
      <c r="G118" s="9">
        <v>1161.395317932569</v>
      </c>
      <c r="H118" s="9">
        <v>1124.2698749204346</v>
      </c>
      <c r="I118" s="7">
        <v>48427</v>
      </c>
      <c r="J118" s="9">
        <v>652.61737521248597</v>
      </c>
      <c r="K118" s="9">
        <v>672.8404606521816</v>
      </c>
      <c r="L118" s="9">
        <v>628.93134056722943</v>
      </c>
    </row>
    <row r="119" spans="1:12" x14ac:dyDescent="0.25">
      <c r="A119" s="7">
        <v>48458</v>
      </c>
      <c r="B119" s="9">
        <v>1765.2424863421891</v>
      </c>
      <c r="C119" s="9">
        <v>1802.5353050844171</v>
      </c>
      <c r="D119" s="9">
        <v>1718.4780957871053</v>
      </c>
      <c r="E119" s="7">
        <v>48458</v>
      </c>
      <c r="F119" s="9">
        <v>1126.0008402690166</v>
      </c>
      <c r="G119" s="9">
        <v>1142.2842873308498</v>
      </c>
      <c r="H119" s="9">
        <v>1103.9247050066538</v>
      </c>
      <c r="I119" s="7">
        <v>48458</v>
      </c>
      <c r="J119" s="9">
        <v>639.24164607317209</v>
      </c>
      <c r="K119" s="9">
        <v>660.25101775356745</v>
      </c>
      <c r="L119" s="9">
        <v>614.55339078045154</v>
      </c>
    </row>
    <row r="120" spans="1:12" x14ac:dyDescent="0.25">
      <c r="A120" s="7">
        <v>48488</v>
      </c>
      <c r="B120" s="9">
        <v>1405.5038420051578</v>
      </c>
      <c r="C120" s="9">
        <v>1437.3474108686646</v>
      </c>
      <c r="D120" s="9">
        <v>1365.4514582228019</v>
      </c>
      <c r="E120" s="7">
        <v>48488</v>
      </c>
      <c r="F120" s="9">
        <v>889.34340665326886</v>
      </c>
      <c r="G120" s="9">
        <v>903.20044246045813</v>
      </c>
      <c r="H120" s="9">
        <v>870.54365675584143</v>
      </c>
      <c r="I120" s="7">
        <v>48488</v>
      </c>
      <c r="J120" s="9">
        <v>516.16043535188908</v>
      </c>
      <c r="K120" s="9">
        <v>534.14696840820659</v>
      </c>
      <c r="L120" s="9">
        <v>494.90780146696068</v>
      </c>
    </row>
    <row r="121" spans="1:12" x14ac:dyDescent="0.25">
      <c r="A121" s="7">
        <v>48519</v>
      </c>
      <c r="B121" s="9">
        <v>1585.7635597802291</v>
      </c>
      <c r="C121" s="9">
        <v>1620.2749975433262</v>
      </c>
      <c r="D121" s="9">
        <v>1542.4480076938078</v>
      </c>
      <c r="E121" s="7">
        <v>48519</v>
      </c>
      <c r="F121" s="9">
        <v>998.36396894228176</v>
      </c>
      <c r="G121" s="9">
        <v>1013.4643114025034</v>
      </c>
      <c r="H121" s="9">
        <v>977.89132898977891</v>
      </c>
      <c r="I121" s="7">
        <v>48519</v>
      </c>
      <c r="J121" s="9">
        <v>587.39959083794736</v>
      </c>
      <c r="K121" s="9">
        <v>606.81068614082267</v>
      </c>
      <c r="L121" s="9">
        <v>564.55667870402908</v>
      </c>
    </row>
    <row r="122" spans="1:12" x14ac:dyDescent="0.25">
      <c r="A122" s="7">
        <v>48549</v>
      </c>
      <c r="B122" s="9">
        <v>1771.0292690335821</v>
      </c>
      <c r="C122" s="9">
        <v>1802.5878418690063</v>
      </c>
      <c r="D122" s="9">
        <v>1731.6983911580542</v>
      </c>
      <c r="E122" s="7">
        <v>48549</v>
      </c>
      <c r="F122" s="9">
        <v>1117.7506830727157</v>
      </c>
      <c r="G122" s="9">
        <v>1131.6948611122668</v>
      </c>
      <c r="H122" s="9">
        <v>1098.8848987286408</v>
      </c>
      <c r="I122" s="7">
        <v>48549</v>
      </c>
      <c r="J122" s="9">
        <v>653.27858596086617</v>
      </c>
      <c r="K122" s="9">
        <v>670.89298075673935</v>
      </c>
      <c r="L122" s="9">
        <v>632.81349242941337</v>
      </c>
    </row>
    <row r="123" spans="1:12" x14ac:dyDescent="0.25">
      <c r="A123" s="7">
        <v>48580</v>
      </c>
      <c r="B123" s="9">
        <v>1822.1198578544363</v>
      </c>
      <c r="C123" s="9">
        <v>1854.621483698138</v>
      </c>
      <c r="D123" s="9">
        <v>1782.0501753741232</v>
      </c>
      <c r="E123" s="7">
        <v>48580</v>
      </c>
      <c r="F123" s="9">
        <v>1156.8566127996073</v>
      </c>
      <c r="G123" s="9">
        <v>1171.2223612955077</v>
      </c>
      <c r="H123" s="9">
        <v>1137.5420265454907</v>
      </c>
      <c r="I123" s="7">
        <v>48580</v>
      </c>
      <c r="J123" s="9">
        <v>665.2632450548291</v>
      </c>
      <c r="K123" s="9">
        <v>683.3991224026305</v>
      </c>
      <c r="L123" s="9">
        <v>644.50814882863301</v>
      </c>
    </row>
    <row r="124" spans="1:12" x14ac:dyDescent="0.25">
      <c r="A124" s="7">
        <v>48611</v>
      </c>
      <c r="B124" s="9">
        <v>1698.7062509129132</v>
      </c>
      <c r="C124" s="9">
        <v>1731.6485824872109</v>
      </c>
      <c r="D124" s="9">
        <v>1657.921486502391</v>
      </c>
      <c r="E124" s="7">
        <v>48611</v>
      </c>
      <c r="F124" s="9">
        <v>1083.1470120008416</v>
      </c>
      <c r="G124" s="9">
        <v>1097.6137075382469</v>
      </c>
      <c r="H124" s="9">
        <v>1063.6740030055309</v>
      </c>
      <c r="I124" s="7">
        <v>48611</v>
      </c>
      <c r="J124" s="9">
        <v>615.55923891207169</v>
      </c>
      <c r="K124" s="9">
        <v>634.0348749489641</v>
      </c>
      <c r="L124" s="9">
        <v>594.24748349686013</v>
      </c>
    </row>
    <row r="125" spans="1:12" x14ac:dyDescent="0.25">
      <c r="A125" s="7">
        <v>48639</v>
      </c>
      <c r="B125" s="9">
        <v>1554.1404370403466</v>
      </c>
      <c r="C125" s="9">
        <v>1586.5867228621785</v>
      </c>
      <c r="D125" s="9">
        <v>1513.8439230371773</v>
      </c>
      <c r="E125" s="7">
        <v>48639</v>
      </c>
      <c r="F125" s="9">
        <v>980.83252806769906</v>
      </c>
      <c r="G125" s="9">
        <v>995.06670628565189</v>
      </c>
      <c r="H125" s="9">
        <v>961.64384755889421</v>
      </c>
      <c r="I125" s="7">
        <v>48639</v>
      </c>
      <c r="J125" s="9">
        <v>573.30790897264762</v>
      </c>
      <c r="K125" s="9">
        <v>591.52001657652681</v>
      </c>
      <c r="L125" s="9">
        <v>552.200075478283</v>
      </c>
    </row>
    <row r="126" spans="1:12" x14ac:dyDescent="0.25">
      <c r="A126" s="7">
        <v>48670</v>
      </c>
      <c r="B126" s="9">
        <v>1388.563223831979</v>
      </c>
      <c r="C126" s="9">
        <v>1420.3822138189455</v>
      </c>
      <c r="D126" s="9">
        <v>1348.9112130352701</v>
      </c>
      <c r="E126" s="7">
        <v>48670</v>
      </c>
      <c r="F126" s="9">
        <v>863.19499029342148</v>
      </c>
      <c r="G126" s="9">
        <v>877.13194885249663</v>
      </c>
      <c r="H126" s="9">
        <v>844.37804914560809</v>
      </c>
      <c r="I126" s="7">
        <v>48670</v>
      </c>
      <c r="J126" s="9">
        <v>525.368233538558</v>
      </c>
      <c r="K126" s="9">
        <v>543.25026496644909</v>
      </c>
      <c r="L126" s="9">
        <v>504.53316388966243</v>
      </c>
    </row>
    <row r="127" spans="1:12" x14ac:dyDescent="0.25">
      <c r="A127" s="7">
        <v>48700</v>
      </c>
      <c r="B127" s="9">
        <v>1656.8024928293805</v>
      </c>
      <c r="C127" s="9">
        <v>1699.4950199030882</v>
      </c>
      <c r="D127" s="9">
        <v>1603.4483201719804</v>
      </c>
      <c r="E127" s="7">
        <v>48700</v>
      </c>
      <c r="F127" s="9">
        <v>1039.3113952986025</v>
      </c>
      <c r="G127" s="9">
        <v>1057.9435073576042</v>
      </c>
      <c r="H127" s="9">
        <v>1014.1309277465025</v>
      </c>
      <c r="I127" s="7">
        <v>48700</v>
      </c>
      <c r="J127" s="9">
        <v>617.49109753077801</v>
      </c>
      <c r="K127" s="9">
        <v>641.55151254548377</v>
      </c>
      <c r="L127" s="9">
        <v>589.31739242547815</v>
      </c>
    </row>
    <row r="128" spans="1:12" x14ac:dyDescent="0.25">
      <c r="A128" s="7">
        <v>48731</v>
      </c>
      <c r="B128" s="9">
        <v>1646.5668675182703</v>
      </c>
      <c r="C128" s="9">
        <v>1689.6871311940631</v>
      </c>
      <c r="D128" s="9">
        <v>1592.6421638330964</v>
      </c>
      <c r="E128" s="7">
        <v>48731</v>
      </c>
      <c r="F128" s="9">
        <v>1037.8662106662061</v>
      </c>
      <c r="G128" s="9">
        <v>1056.6466812571359</v>
      </c>
      <c r="H128" s="9">
        <v>1012.4836663328379</v>
      </c>
      <c r="I128" s="7">
        <v>48731</v>
      </c>
      <c r="J128" s="9">
        <v>608.70065685206441</v>
      </c>
      <c r="K128" s="9">
        <v>633.04044993692673</v>
      </c>
      <c r="L128" s="9">
        <v>580.15849750025882</v>
      </c>
    </row>
    <row r="129" spans="1:12" x14ac:dyDescent="0.25">
      <c r="A129" s="7">
        <v>48761</v>
      </c>
      <c r="B129" s="9">
        <v>1799.57912798609</v>
      </c>
      <c r="C129" s="9">
        <v>1845.1811880927398</v>
      </c>
      <c r="D129" s="9">
        <v>1742.6327956014877</v>
      </c>
      <c r="E129" s="7">
        <v>48761</v>
      </c>
      <c r="F129" s="9">
        <v>1133.1900428151182</v>
      </c>
      <c r="G129" s="9">
        <v>1153.1083554700347</v>
      </c>
      <c r="H129" s="9">
        <v>1106.2774575985834</v>
      </c>
      <c r="I129" s="7">
        <v>48761</v>
      </c>
      <c r="J129" s="9">
        <v>666.38908517097173</v>
      </c>
      <c r="K129" s="9">
        <v>692.07283262270482</v>
      </c>
      <c r="L129" s="9">
        <v>636.35533800290443</v>
      </c>
    </row>
    <row r="130" spans="1:12" x14ac:dyDescent="0.25">
      <c r="A130" s="7">
        <v>48792</v>
      </c>
      <c r="B130" s="9">
        <v>1824.6454488903057</v>
      </c>
      <c r="C130" s="9">
        <v>1866.9993590175809</v>
      </c>
      <c r="D130" s="9">
        <v>1771.8831905922032</v>
      </c>
      <c r="E130" s="7">
        <v>48792</v>
      </c>
      <c r="F130" s="9">
        <v>1161.7473100011964</v>
      </c>
      <c r="G130" s="9">
        <v>1180.2603264138781</v>
      </c>
      <c r="H130" s="9">
        <v>1136.761140621486</v>
      </c>
      <c r="I130" s="7">
        <v>48792</v>
      </c>
      <c r="J130" s="9">
        <v>662.89813888910942</v>
      </c>
      <c r="K130" s="9">
        <v>686.73903260370321</v>
      </c>
      <c r="L130" s="9">
        <v>635.12204997071717</v>
      </c>
    </row>
    <row r="131" spans="1:12" x14ac:dyDescent="0.25">
      <c r="A131" s="7">
        <v>48823</v>
      </c>
      <c r="B131" s="9">
        <v>1780.977234458413</v>
      </c>
      <c r="C131" s="9">
        <v>1824.3998310745337</v>
      </c>
      <c r="D131" s="9">
        <v>1726.7956158778738</v>
      </c>
      <c r="E131" s="7">
        <v>48823</v>
      </c>
      <c r="F131" s="9">
        <v>1135.1278031236493</v>
      </c>
      <c r="G131" s="9">
        <v>1154.0545154426525</v>
      </c>
      <c r="H131" s="9">
        <v>1109.5739698160974</v>
      </c>
      <c r="I131" s="7">
        <v>48823</v>
      </c>
      <c r="J131" s="9">
        <v>645.84943133476372</v>
      </c>
      <c r="K131" s="9">
        <v>670.34531563188125</v>
      </c>
      <c r="L131" s="9">
        <v>617.22164606177637</v>
      </c>
    </row>
    <row r="132" spans="1:12" x14ac:dyDescent="0.25">
      <c r="A132" s="7">
        <v>48853</v>
      </c>
      <c r="B132" s="9">
        <v>1419.7318294699039</v>
      </c>
      <c r="C132" s="9">
        <v>1456.4285602781392</v>
      </c>
      <c r="D132" s="9">
        <v>1373.8072361150967</v>
      </c>
      <c r="E132" s="7">
        <v>48853</v>
      </c>
      <c r="F132" s="9">
        <v>898.65399104457151</v>
      </c>
      <c r="G132" s="9">
        <v>914.58746623914135</v>
      </c>
      <c r="H132" s="9">
        <v>877.12355098289856</v>
      </c>
      <c r="I132" s="7">
        <v>48853</v>
      </c>
      <c r="J132" s="9">
        <v>521.07783842533274</v>
      </c>
      <c r="K132" s="9">
        <v>541.84109403899822</v>
      </c>
      <c r="L132" s="9">
        <v>496.68368513219849</v>
      </c>
    </row>
    <row r="133" spans="1:12" x14ac:dyDescent="0.25">
      <c r="A133" s="7">
        <v>48884</v>
      </c>
      <c r="B133" s="9">
        <v>1603.6737563590477</v>
      </c>
      <c r="C133" s="9">
        <v>1643.6480725837359</v>
      </c>
      <c r="D133" s="9">
        <v>1553.7567005300889</v>
      </c>
      <c r="E133" s="7">
        <v>48884</v>
      </c>
      <c r="F133" s="9">
        <v>1010.4323751618422</v>
      </c>
      <c r="G133" s="9">
        <v>1027.8495505984629</v>
      </c>
      <c r="H133" s="9">
        <v>986.91395353524194</v>
      </c>
      <c r="I133" s="7">
        <v>48884</v>
      </c>
      <c r="J133" s="9">
        <v>593.24138119720578</v>
      </c>
      <c r="K133" s="9">
        <v>615.79852198527317</v>
      </c>
      <c r="L133" s="9">
        <v>566.84274699484706</v>
      </c>
    </row>
    <row r="134" spans="1:12" x14ac:dyDescent="0.25">
      <c r="A134" s="7">
        <v>48914</v>
      </c>
      <c r="B134" s="9">
        <v>1789.4922835483592</v>
      </c>
      <c r="C134" s="9">
        <v>1826.613401789705</v>
      </c>
      <c r="D134" s="9">
        <v>1743.4556176671335</v>
      </c>
      <c r="E134" s="7">
        <v>48914</v>
      </c>
      <c r="F134" s="9">
        <v>1130.3600663534883</v>
      </c>
      <c r="G134" s="9">
        <v>1146.6666093240176</v>
      </c>
      <c r="H134" s="9">
        <v>1108.3922533957737</v>
      </c>
      <c r="I134" s="7">
        <v>48914</v>
      </c>
      <c r="J134" s="9">
        <v>659.13221719487069</v>
      </c>
      <c r="K134" s="9">
        <v>679.94679246568739</v>
      </c>
      <c r="L134" s="9">
        <v>635.06336427135966</v>
      </c>
    </row>
    <row r="135" spans="1:12" x14ac:dyDescent="0.25">
      <c r="A135" s="7">
        <v>48945</v>
      </c>
      <c r="B135" s="9">
        <v>1843.050734408773</v>
      </c>
      <c r="C135" s="9">
        <v>1881.1960686319644</v>
      </c>
      <c r="D135" s="9">
        <v>1796.2357715543351</v>
      </c>
      <c r="E135" s="7">
        <v>48945</v>
      </c>
      <c r="F135" s="9">
        <v>1171.0207761757474</v>
      </c>
      <c r="G135" s="9">
        <v>1187.7654811412531</v>
      </c>
      <c r="H135" s="9">
        <v>1148.6055164168722</v>
      </c>
      <c r="I135" s="7">
        <v>48945</v>
      </c>
      <c r="J135" s="9">
        <v>672.02995823302581</v>
      </c>
      <c r="K135" s="9">
        <v>693.43058749071145</v>
      </c>
      <c r="L135" s="9">
        <v>647.63025513746265</v>
      </c>
    </row>
    <row r="136" spans="1:12" x14ac:dyDescent="0.25">
      <c r="A136" s="7">
        <v>48976</v>
      </c>
      <c r="B136" s="9">
        <v>1719.3091035768689</v>
      </c>
      <c r="C136" s="9">
        <v>1757.6955025272073</v>
      </c>
      <c r="D136" s="9">
        <v>1672.009031312092</v>
      </c>
      <c r="E136" s="7">
        <v>48976</v>
      </c>
      <c r="F136" s="9">
        <v>1096.9753316445995</v>
      </c>
      <c r="G136" s="9">
        <v>1113.7462149297824</v>
      </c>
      <c r="H136" s="9">
        <v>1074.4977554314639</v>
      </c>
      <c r="I136" s="7">
        <v>48976</v>
      </c>
      <c r="J136" s="9">
        <v>622.33377193226977</v>
      </c>
      <c r="K136" s="9">
        <v>643.94928759742515</v>
      </c>
      <c r="L136" s="9">
        <v>597.51127588062843</v>
      </c>
    </row>
    <row r="137" spans="1:12" x14ac:dyDescent="0.25">
      <c r="A137" s="7">
        <v>49004</v>
      </c>
      <c r="B137" s="9">
        <v>1572.1124402569076</v>
      </c>
      <c r="C137" s="9">
        <v>1609.6513696165193</v>
      </c>
      <c r="D137" s="9">
        <v>1525.7190404617775</v>
      </c>
      <c r="E137" s="7">
        <v>49004</v>
      </c>
      <c r="F137" s="9">
        <v>992.80036961793826</v>
      </c>
      <c r="G137" s="9">
        <v>1009.1811082637197</v>
      </c>
      <c r="H137" s="9">
        <v>970.81097847656099</v>
      </c>
      <c r="I137" s="7">
        <v>49004</v>
      </c>
      <c r="J137" s="9">
        <v>579.31207063896966</v>
      </c>
      <c r="K137" s="9">
        <v>600.47026135279964</v>
      </c>
      <c r="L137" s="9">
        <v>554.9080619852167</v>
      </c>
    </row>
    <row r="138" spans="1:12" x14ac:dyDescent="0.25">
      <c r="A138" s="7">
        <v>49035</v>
      </c>
      <c r="B138" s="9">
        <v>1404.329346727686</v>
      </c>
      <c r="C138" s="9">
        <v>1440.8697104352786</v>
      </c>
      <c r="D138" s="9">
        <v>1359.0228838751316</v>
      </c>
      <c r="E138" s="7">
        <v>49035</v>
      </c>
      <c r="F138" s="9">
        <v>873.42504254969731</v>
      </c>
      <c r="G138" s="9">
        <v>889.34274047610586</v>
      </c>
      <c r="H138" s="9">
        <v>852.02183519507639</v>
      </c>
      <c r="I138" s="7">
        <v>49035</v>
      </c>
      <c r="J138" s="9">
        <v>530.90430417798882</v>
      </c>
      <c r="K138" s="9">
        <v>551.52696995917302</v>
      </c>
      <c r="L138" s="9">
        <v>507.00104868005542</v>
      </c>
    </row>
    <row r="139" spans="1:12" x14ac:dyDescent="0.25">
      <c r="A139" s="7">
        <v>49065</v>
      </c>
      <c r="B139" s="9">
        <v>1676.6412590982081</v>
      </c>
      <c r="C139" s="9">
        <v>1725.5203451099403</v>
      </c>
      <c r="D139" s="9">
        <v>1615.8659563589424</v>
      </c>
      <c r="E139" s="7">
        <v>49065</v>
      </c>
      <c r="F139" s="9">
        <v>1051.4603158431182</v>
      </c>
      <c r="G139" s="9">
        <v>1072.6975703974224</v>
      </c>
      <c r="H139" s="9">
        <v>1022.8744878916161</v>
      </c>
      <c r="I139" s="7">
        <v>49065</v>
      </c>
      <c r="J139" s="9">
        <v>625.18094325509003</v>
      </c>
      <c r="K139" s="9">
        <v>652.8227747125178</v>
      </c>
      <c r="L139" s="9">
        <v>592.99146846732651</v>
      </c>
    </row>
    <row r="140" spans="1:12" x14ac:dyDescent="0.25">
      <c r="A140" s="7">
        <v>49096</v>
      </c>
      <c r="B140" s="9">
        <v>1675.4065185959073</v>
      </c>
      <c r="C140" s="9">
        <v>1725.0157570328633</v>
      </c>
      <c r="D140" s="9">
        <v>1613.6820115288535</v>
      </c>
      <c r="E140" s="7">
        <v>49096</v>
      </c>
      <c r="F140" s="9">
        <v>1055.6193321145258</v>
      </c>
      <c r="G140" s="9">
        <v>1077.1495812306691</v>
      </c>
      <c r="H140" s="9">
        <v>1026.637264894734</v>
      </c>
      <c r="I140" s="7">
        <v>49096</v>
      </c>
      <c r="J140" s="9">
        <v>619.78718648138181</v>
      </c>
      <c r="K140" s="9">
        <v>647.86617580219433</v>
      </c>
      <c r="L140" s="9">
        <v>587.04474663411975</v>
      </c>
    </row>
    <row r="141" spans="1:12" x14ac:dyDescent="0.25">
      <c r="A141" s="7">
        <v>49126</v>
      </c>
      <c r="B141" s="9">
        <v>1818.3290693513436</v>
      </c>
      <c r="C141" s="9">
        <v>1870.4845850330298</v>
      </c>
      <c r="D141" s="9">
        <v>1753.5317563745878</v>
      </c>
      <c r="E141" s="7">
        <v>49126</v>
      </c>
      <c r="F141" s="9">
        <v>1144.1422493416301</v>
      </c>
      <c r="G141" s="9">
        <v>1166.8303299531815</v>
      </c>
      <c r="H141" s="9">
        <v>1113.6122887765973</v>
      </c>
      <c r="I141" s="7">
        <v>49126</v>
      </c>
      <c r="J141" s="9">
        <v>674.18682000971341</v>
      </c>
      <c r="K141" s="9">
        <v>703.65425507984787</v>
      </c>
      <c r="L141" s="9">
        <v>639.91946759799055</v>
      </c>
    </row>
    <row r="142" spans="1:12" x14ac:dyDescent="0.25">
      <c r="A142" s="7">
        <v>49157</v>
      </c>
      <c r="B142" s="9">
        <v>1846.6244108251558</v>
      </c>
      <c r="C142" s="9">
        <v>1895.3445480601113</v>
      </c>
      <c r="D142" s="9">
        <v>1786.2387912047882</v>
      </c>
      <c r="E142" s="7">
        <v>49157</v>
      </c>
      <c r="F142" s="9">
        <v>1174.9129251966654</v>
      </c>
      <c r="G142" s="9">
        <v>1196.1398199433177</v>
      </c>
      <c r="H142" s="9">
        <v>1146.3841322590251</v>
      </c>
      <c r="I142" s="7">
        <v>49157</v>
      </c>
      <c r="J142" s="9">
        <v>671.71148562849032</v>
      </c>
      <c r="K142" s="9">
        <v>699.20472811679292</v>
      </c>
      <c r="L142" s="9">
        <v>639.85465894576294</v>
      </c>
    </row>
    <row r="143" spans="1:12" x14ac:dyDescent="0.25">
      <c r="A143" s="7">
        <v>49188</v>
      </c>
      <c r="B143" s="9">
        <v>1805.427448957425</v>
      </c>
      <c r="C143" s="9">
        <v>1855.3073908768793</v>
      </c>
      <c r="D143" s="9">
        <v>1743.5057280324893</v>
      </c>
      <c r="E143" s="7">
        <v>49188</v>
      </c>
      <c r="F143" s="9">
        <v>1150.0018661296942</v>
      </c>
      <c r="G143" s="9">
        <v>1171.6793029162841</v>
      </c>
      <c r="H143" s="9">
        <v>1120.8551802146965</v>
      </c>
      <c r="I143" s="7">
        <v>49188</v>
      </c>
      <c r="J143" s="9">
        <v>655.42558282773041</v>
      </c>
      <c r="K143" s="9">
        <v>683.62808796059494</v>
      </c>
      <c r="L143" s="9">
        <v>622.65054781779293</v>
      </c>
    </row>
    <row r="144" spans="1:12" x14ac:dyDescent="0.25">
      <c r="A144" s="7">
        <v>49218</v>
      </c>
      <c r="B144" s="9">
        <v>1436.3278323737136</v>
      </c>
      <c r="C144" s="9">
        <v>1477.9595878286975</v>
      </c>
      <c r="D144" s="9">
        <v>1384.4952506425129</v>
      </c>
      <c r="E144" s="7">
        <v>49218</v>
      </c>
      <c r="F144" s="9">
        <v>909.55569718235142</v>
      </c>
      <c r="G144" s="9">
        <v>927.5735069838446</v>
      </c>
      <c r="H144" s="9">
        <v>885.30649801342418</v>
      </c>
      <c r="I144" s="7">
        <v>49218</v>
      </c>
      <c r="J144" s="9">
        <v>526.77213519136228</v>
      </c>
      <c r="K144" s="9">
        <v>550.38608084485293</v>
      </c>
      <c r="L144" s="9">
        <v>499.18875262908881</v>
      </c>
    </row>
    <row r="145" spans="1:12" x14ac:dyDescent="0.25">
      <c r="A145" s="7">
        <v>49249</v>
      </c>
      <c r="B145" s="9">
        <v>1621.1583443185116</v>
      </c>
      <c r="C145" s="9">
        <v>1666.6079999674546</v>
      </c>
      <c r="D145" s="9">
        <v>1564.6987750237849</v>
      </c>
      <c r="E145" s="7">
        <v>49249</v>
      </c>
      <c r="F145" s="9">
        <v>1022.2604562502531</v>
      </c>
      <c r="G145" s="9">
        <v>1041.9678130564002</v>
      </c>
      <c r="H145" s="9">
        <v>995.75756567106623</v>
      </c>
      <c r="I145" s="7">
        <v>49249</v>
      </c>
      <c r="J145" s="9">
        <v>598.89788806825857</v>
      </c>
      <c r="K145" s="9">
        <v>624.64018691105446</v>
      </c>
      <c r="L145" s="9">
        <v>568.94120935271849</v>
      </c>
    </row>
    <row r="146" spans="1:12" x14ac:dyDescent="0.25">
      <c r="A146" s="7">
        <v>49279</v>
      </c>
      <c r="B146" s="9">
        <v>1810.4442748215999</v>
      </c>
      <c r="C146" s="9">
        <v>1853.2494497550872</v>
      </c>
      <c r="D146" s="9">
        <v>1757.6276903111821</v>
      </c>
      <c r="E146" s="7">
        <v>49279</v>
      </c>
      <c r="F146" s="9">
        <v>1144.5977053375766</v>
      </c>
      <c r="G146" s="9">
        <v>1163.2849499876449</v>
      </c>
      <c r="H146" s="9">
        <v>1119.5303227616951</v>
      </c>
      <c r="I146" s="7">
        <v>49279</v>
      </c>
      <c r="J146" s="9">
        <v>665.84656948402301</v>
      </c>
      <c r="K146" s="9">
        <v>689.96449976744225</v>
      </c>
      <c r="L146" s="9">
        <v>638.09736754948688</v>
      </c>
    </row>
    <row r="147" spans="1:12" x14ac:dyDescent="0.25">
      <c r="A147" s="7">
        <v>49310</v>
      </c>
      <c r="B147" s="9">
        <v>1860.4649270325153</v>
      </c>
      <c r="C147" s="9">
        <v>1904.2236563297565</v>
      </c>
      <c r="D147" s="9">
        <v>1807.0168355722935</v>
      </c>
      <c r="E147" s="7">
        <v>49310</v>
      </c>
      <c r="F147" s="9">
        <v>1182.9492204777566</v>
      </c>
      <c r="G147" s="9">
        <v>1202.0244920498385</v>
      </c>
      <c r="H147" s="9">
        <v>1157.5250433805181</v>
      </c>
      <c r="I147" s="7">
        <v>49310</v>
      </c>
      <c r="J147" s="9">
        <v>677.51570655475871</v>
      </c>
      <c r="K147" s="9">
        <v>702.19916427991791</v>
      </c>
      <c r="L147" s="9">
        <v>649.49179219177574</v>
      </c>
    </row>
    <row r="148" spans="1:12" x14ac:dyDescent="0.25">
      <c r="A148" s="7">
        <v>49341</v>
      </c>
      <c r="B148" s="9">
        <v>1739.7121296985115</v>
      </c>
      <c r="C148" s="9">
        <v>1783.5985697207002</v>
      </c>
      <c r="D148" s="9">
        <v>1685.9010000378582</v>
      </c>
      <c r="E148" s="7">
        <v>49341</v>
      </c>
      <c r="F148" s="9">
        <v>1110.7058909072707</v>
      </c>
      <c r="G148" s="9">
        <v>1129.7723720533163</v>
      </c>
      <c r="H148" s="9">
        <v>1085.2613133962552</v>
      </c>
      <c r="I148" s="7">
        <v>49341</v>
      </c>
      <c r="J148" s="9">
        <v>629.00623879124089</v>
      </c>
      <c r="K148" s="9">
        <v>653.82619766738401</v>
      </c>
      <c r="L148" s="9">
        <v>600.63968664160313</v>
      </c>
    </row>
    <row r="149" spans="1:12" x14ac:dyDescent="0.25">
      <c r="A149" s="7">
        <v>49369</v>
      </c>
      <c r="B149" s="9">
        <v>1591.9751320787627</v>
      </c>
      <c r="C149" s="9">
        <v>1634.704629275157</v>
      </c>
      <c r="D149" s="9">
        <v>1539.4326588688602</v>
      </c>
      <c r="E149" s="7">
        <v>49369</v>
      </c>
      <c r="F149" s="9">
        <v>1006.0461733454424</v>
      </c>
      <c r="G149" s="9">
        <v>1024.5856173719355</v>
      </c>
      <c r="H149" s="9">
        <v>981.26367774485459</v>
      </c>
      <c r="I149" s="7">
        <v>49369</v>
      </c>
      <c r="J149" s="9">
        <v>585.92895873332043</v>
      </c>
      <c r="K149" s="9">
        <v>610.1190119032218</v>
      </c>
      <c r="L149" s="9">
        <v>558.16898112400622</v>
      </c>
    </row>
    <row r="150" spans="1:12" x14ac:dyDescent="0.25">
      <c r="A150" s="7">
        <v>49400</v>
      </c>
      <c r="B150" s="9">
        <v>1421.4858520080522</v>
      </c>
      <c r="C150" s="9">
        <v>1462.8172381444399</v>
      </c>
      <c r="D150" s="9">
        <v>1370.5024192024041</v>
      </c>
      <c r="E150" s="7">
        <v>49400</v>
      </c>
      <c r="F150" s="9">
        <v>884.59945113160734</v>
      </c>
      <c r="G150" s="9">
        <v>902.50050646000511</v>
      </c>
      <c r="H150" s="9">
        <v>860.62799706151202</v>
      </c>
      <c r="I150" s="7">
        <v>49400</v>
      </c>
      <c r="J150" s="9">
        <v>536.88640087644501</v>
      </c>
      <c r="K150" s="9">
        <v>560.31673168443479</v>
      </c>
      <c r="L150" s="9">
        <v>509.87442214089248</v>
      </c>
    </row>
    <row r="151" spans="1:12" x14ac:dyDescent="0.25">
      <c r="A151" s="7">
        <v>49430</v>
      </c>
      <c r="B151" s="9">
        <v>1701.223637092208</v>
      </c>
      <c r="C151" s="9">
        <v>1756.5294369076819</v>
      </c>
      <c r="D151" s="9">
        <v>1632.8133724834522</v>
      </c>
      <c r="E151" s="7">
        <v>49430</v>
      </c>
      <c r="F151" s="9">
        <v>1066.6930948182758</v>
      </c>
      <c r="G151" s="9">
        <v>1090.6044249981251</v>
      </c>
      <c r="H151" s="9">
        <v>1034.637415482664</v>
      </c>
      <c r="I151" s="7">
        <v>49430</v>
      </c>
      <c r="J151" s="9">
        <v>634.53054227393238</v>
      </c>
      <c r="K151" s="9">
        <v>665.92501190955682</v>
      </c>
      <c r="L151" s="9">
        <v>598.17595700078846</v>
      </c>
    </row>
    <row r="152" spans="1:12" x14ac:dyDescent="0.25">
      <c r="A152" s="7">
        <v>49461</v>
      </c>
      <c r="B152" s="9">
        <v>1683.296906662318</v>
      </c>
      <c r="C152" s="9">
        <v>1738.7334524508672</v>
      </c>
      <c r="D152" s="9">
        <v>1614.6789081166337</v>
      </c>
      <c r="E152" s="7">
        <v>49461</v>
      </c>
      <c r="F152" s="9">
        <v>1059.6429286970251</v>
      </c>
      <c r="G152" s="9">
        <v>1083.6015624833533</v>
      </c>
      <c r="H152" s="9">
        <v>1027.5217372044099</v>
      </c>
      <c r="I152" s="7">
        <v>49461</v>
      </c>
      <c r="J152" s="9">
        <v>623.65397796529271</v>
      </c>
      <c r="K152" s="9">
        <v>655.1318899675141</v>
      </c>
      <c r="L152" s="9">
        <v>587.15717091222416</v>
      </c>
    </row>
    <row r="153" spans="1:12" x14ac:dyDescent="0.25">
      <c r="A153" s="7">
        <v>49491</v>
      </c>
      <c r="B153" s="9">
        <v>1840.5983400055898</v>
      </c>
      <c r="C153" s="9">
        <v>1899.4915717916786</v>
      </c>
      <c r="D153" s="9">
        <v>1767.8109172280731</v>
      </c>
      <c r="E153" s="7">
        <v>49491</v>
      </c>
      <c r="F153" s="9">
        <v>1157.3777336769363</v>
      </c>
      <c r="G153" s="9">
        <v>1182.8781329806675</v>
      </c>
      <c r="H153" s="9">
        <v>1123.2034154065373</v>
      </c>
      <c r="I153" s="7">
        <v>49491</v>
      </c>
      <c r="J153" s="9">
        <v>683.22060632865316</v>
      </c>
      <c r="K153" s="9">
        <v>716.61343881101038</v>
      </c>
      <c r="L153" s="9">
        <v>644.60750182153595</v>
      </c>
    </row>
    <row r="154" spans="1:12" x14ac:dyDescent="0.25">
      <c r="A154" s="7">
        <v>49522</v>
      </c>
      <c r="B154" s="9">
        <v>1867.250907769971</v>
      </c>
      <c r="C154" s="9">
        <v>1922.376973003182</v>
      </c>
      <c r="D154" s="9">
        <v>1799.2793704898766</v>
      </c>
      <c r="E154" s="7">
        <v>49522</v>
      </c>
      <c r="F154" s="9">
        <v>1187.1759327663322</v>
      </c>
      <c r="G154" s="9">
        <v>1211.0975222690251</v>
      </c>
      <c r="H154" s="9">
        <v>1155.1603490756595</v>
      </c>
      <c r="I154" s="7">
        <v>49522</v>
      </c>
      <c r="J154" s="9">
        <v>680.074975003639</v>
      </c>
      <c r="K154" s="9">
        <v>711.27945073415674</v>
      </c>
      <c r="L154" s="9">
        <v>644.11902141421717</v>
      </c>
    </row>
    <row r="155" spans="1:12" x14ac:dyDescent="0.25">
      <c r="A155" s="7">
        <v>49553</v>
      </c>
      <c r="B155" s="9">
        <v>1830.8728142854661</v>
      </c>
      <c r="C155" s="9">
        <v>1887.3534076426238</v>
      </c>
      <c r="D155" s="9">
        <v>1761.1216628013096</v>
      </c>
      <c r="E155" s="7">
        <v>49553</v>
      </c>
      <c r="F155" s="9">
        <v>1165.518609765923</v>
      </c>
      <c r="G155" s="9">
        <v>1189.9725098893791</v>
      </c>
      <c r="H155" s="9">
        <v>1132.774937913131</v>
      </c>
      <c r="I155" s="7">
        <v>49553</v>
      </c>
      <c r="J155" s="9">
        <v>665.35420451954315</v>
      </c>
      <c r="K155" s="9">
        <v>697.38089775324477</v>
      </c>
      <c r="L155" s="9">
        <v>628.34672488817853</v>
      </c>
    </row>
    <row r="156" spans="1:12" x14ac:dyDescent="0.25">
      <c r="A156" s="7">
        <v>49583</v>
      </c>
      <c r="B156" s="9">
        <v>1453.4958694115076</v>
      </c>
      <c r="C156" s="9">
        <v>1500.086456270536</v>
      </c>
      <c r="D156" s="9">
        <v>1395.7928542331779</v>
      </c>
      <c r="E156" s="7">
        <v>49583</v>
      </c>
      <c r="F156" s="9">
        <v>920.88574875604661</v>
      </c>
      <c r="G156" s="9">
        <v>940.97018147870028</v>
      </c>
      <c r="H156" s="9">
        <v>893.96403555712811</v>
      </c>
      <c r="I156" s="7">
        <v>49583</v>
      </c>
      <c r="J156" s="9">
        <v>532.61012065546083</v>
      </c>
      <c r="K156" s="9">
        <v>559.11627479183574</v>
      </c>
      <c r="L156" s="9">
        <v>501.82881867604976</v>
      </c>
    </row>
    <row r="157" spans="1:12" x14ac:dyDescent="0.25">
      <c r="A157" s="7">
        <v>49614</v>
      </c>
      <c r="B157" s="9">
        <v>1638.0676209238522</v>
      </c>
      <c r="C157" s="9">
        <v>1688.9770334109737</v>
      </c>
      <c r="D157" s="9">
        <v>1575.1591093243928</v>
      </c>
      <c r="E157" s="7">
        <v>49614</v>
      </c>
      <c r="F157" s="9">
        <v>1033.7838613515039</v>
      </c>
      <c r="G157" s="9">
        <v>1055.7424933642892</v>
      </c>
      <c r="H157" s="9">
        <v>1004.3736179318885</v>
      </c>
      <c r="I157" s="7">
        <v>49614</v>
      </c>
      <c r="J157" s="9">
        <v>604.28375957234834</v>
      </c>
      <c r="K157" s="9">
        <v>633.23454004668463</v>
      </c>
      <c r="L157" s="9">
        <v>570.78549139250447</v>
      </c>
    </row>
    <row r="158" spans="1:12" x14ac:dyDescent="0.25">
      <c r="A158" s="7">
        <v>49644</v>
      </c>
      <c r="B158" s="9">
        <v>1831.0040697620611</v>
      </c>
      <c r="C158" s="9">
        <v>1879.5360510463086</v>
      </c>
      <c r="D158" s="9">
        <v>1771.4317708856042</v>
      </c>
      <c r="E158" s="7">
        <v>49644</v>
      </c>
      <c r="F158" s="9">
        <v>1158.6333539693217</v>
      </c>
      <c r="G158" s="9">
        <v>1179.6846242264251</v>
      </c>
      <c r="H158" s="9">
        <v>1130.5156824428207</v>
      </c>
      <c r="I158" s="7">
        <v>49644</v>
      </c>
      <c r="J158" s="9">
        <v>672.3707157927397</v>
      </c>
      <c r="K158" s="9">
        <v>699.85142681988327</v>
      </c>
      <c r="L158" s="9">
        <v>640.91608844278323</v>
      </c>
    </row>
    <row r="159" spans="1:12" x14ac:dyDescent="0.25">
      <c r="A159" s="7">
        <v>49675</v>
      </c>
      <c r="B159" s="9">
        <v>1880.3640015547076</v>
      </c>
      <c r="C159" s="9">
        <v>1929.8397508107157</v>
      </c>
      <c r="D159" s="9">
        <v>1820.231187638559</v>
      </c>
      <c r="E159" s="7">
        <v>49675</v>
      </c>
      <c r="F159" s="9">
        <v>1196.5376015815339</v>
      </c>
      <c r="G159" s="9">
        <v>1217.9535491469719</v>
      </c>
      <c r="H159" s="9">
        <v>1168.1176452800412</v>
      </c>
      <c r="I159" s="7">
        <v>49675</v>
      </c>
      <c r="J159" s="9">
        <v>683.82639997317335</v>
      </c>
      <c r="K159" s="9">
        <v>711.88620166374403</v>
      </c>
      <c r="L159" s="9">
        <v>652.11354235851752</v>
      </c>
    </row>
    <row r="160" spans="1:12" x14ac:dyDescent="0.25">
      <c r="A160" s="7">
        <v>49706</v>
      </c>
      <c r="B160" s="9">
        <v>1760.1554340866937</v>
      </c>
      <c r="C160" s="9">
        <v>1809.4621902727431</v>
      </c>
      <c r="D160" s="9">
        <v>1700.0037772977514</v>
      </c>
      <c r="E160" s="7">
        <v>49706</v>
      </c>
      <c r="F160" s="9">
        <v>1125.0545891493746</v>
      </c>
      <c r="G160" s="9">
        <v>1146.3490412964711</v>
      </c>
      <c r="H160" s="9">
        <v>1096.7587555938676</v>
      </c>
      <c r="I160" s="7">
        <v>49706</v>
      </c>
      <c r="J160" s="9">
        <v>635.10084493731938</v>
      </c>
      <c r="K160" s="9">
        <v>663.1131489762721</v>
      </c>
      <c r="L160" s="9">
        <v>603.24502170388382</v>
      </c>
    </row>
    <row r="161" spans="1:12" x14ac:dyDescent="0.25">
      <c r="A161" s="7">
        <v>49735</v>
      </c>
      <c r="B161" s="9">
        <v>1609.1785009047142</v>
      </c>
      <c r="C161" s="9">
        <v>1657.0353416685032</v>
      </c>
      <c r="D161" s="9">
        <v>1550.6335087787561</v>
      </c>
      <c r="E161" s="7">
        <v>49735</v>
      </c>
      <c r="F161" s="9">
        <v>1017.627375646572</v>
      </c>
      <c r="G161" s="9">
        <v>1038.2673916967151</v>
      </c>
      <c r="H161" s="9">
        <v>990.15304189072083</v>
      </c>
      <c r="I161" s="7">
        <v>49735</v>
      </c>
      <c r="J161" s="9">
        <v>591.55112525814195</v>
      </c>
      <c r="K161" s="9">
        <v>618.76794997178786</v>
      </c>
      <c r="L161" s="9">
        <v>560.48046688803515</v>
      </c>
    </row>
    <row r="162" spans="1:12" x14ac:dyDescent="0.25">
      <c r="A162" s="7">
        <v>49766</v>
      </c>
      <c r="B162" s="9">
        <v>1440.233269301275</v>
      </c>
      <c r="C162" s="9">
        <v>1486.4309645646956</v>
      </c>
      <c r="D162" s="9">
        <v>1383.5446020679146</v>
      </c>
      <c r="E162" s="7">
        <v>49766</v>
      </c>
      <c r="F162" s="9">
        <v>896.8596622322076</v>
      </c>
      <c r="G162" s="9">
        <v>916.74852535307548</v>
      </c>
      <c r="H162" s="9">
        <v>870.33551865469826</v>
      </c>
      <c r="I162" s="7">
        <v>49766</v>
      </c>
      <c r="J162" s="9">
        <v>543.37360706906736</v>
      </c>
      <c r="K162" s="9">
        <v>569.68243921162025</v>
      </c>
      <c r="L162" s="9">
        <v>513.20908341321626</v>
      </c>
    </row>
    <row r="163" spans="1:12" x14ac:dyDescent="0.25">
      <c r="A163" s="7">
        <v>49796</v>
      </c>
      <c r="B163" s="9">
        <v>1725.1284659020812</v>
      </c>
      <c r="C163" s="9">
        <v>1786.9127229868634</v>
      </c>
      <c r="D163" s="9">
        <v>1649.1058154255336</v>
      </c>
      <c r="E163" s="7">
        <v>49796</v>
      </c>
      <c r="F163" s="9">
        <v>1081.5040918607422</v>
      </c>
      <c r="G163" s="9">
        <v>1108.0754986547929</v>
      </c>
      <c r="H163" s="9">
        <v>1046.0258551745676</v>
      </c>
      <c r="I163" s="7">
        <v>49796</v>
      </c>
      <c r="J163" s="9">
        <v>643.62437404133902</v>
      </c>
      <c r="K163" s="9">
        <v>678.83722433207083</v>
      </c>
      <c r="L163" s="9">
        <v>603.079960250966</v>
      </c>
    </row>
    <row r="164" spans="1:12" x14ac:dyDescent="0.25">
      <c r="A164" s="7">
        <v>49827</v>
      </c>
      <c r="B164" s="9">
        <v>1708.9504469019582</v>
      </c>
      <c r="C164" s="9">
        <v>1770.9096854282964</v>
      </c>
      <c r="D164" s="9">
        <v>1632.6614301500049</v>
      </c>
      <c r="E164" s="7">
        <v>49827</v>
      </c>
      <c r="F164" s="9">
        <v>1075.3090345648693</v>
      </c>
      <c r="G164" s="9">
        <v>1101.9618693151569</v>
      </c>
      <c r="H164" s="9">
        <v>1039.7197398030178</v>
      </c>
      <c r="I164" s="7">
        <v>49827</v>
      </c>
      <c r="J164" s="9">
        <v>633.64141233708915</v>
      </c>
      <c r="K164" s="9">
        <v>668.94781611313954</v>
      </c>
      <c r="L164" s="9">
        <v>592.94169034698768</v>
      </c>
    </row>
    <row r="165" spans="1:12" x14ac:dyDescent="0.25">
      <c r="A165" s="7">
        <v>49857</v>
      </c>
      <c r="B165" s="9">
        <v>1866.3740416655712</v>
      </c>
      <c r="C165" s="9">
        <v>1932.210488492741</v>
      </c>
      <c r="D165" s="9">
        <v>1785.4346590273958</v>
      </c>
      <c r="E165" s="7">
        <v>49857</v>
      </c>
      <c r="F165" s="9">
        <v>1172.9000633758435</v>
      </c>
      <c r="G165" s="9">
        <v>1201.263013477585</v>
      </c>
      <c r="H165" s="9">
        <v>1135.044775136887</v>
      </c>
      <c r="I165" s="7">
        <v>49857</v>
      </c>
      <c r="J165" s="9">
        <v>693.47397828972794</v>
      </c>
      <c r="K165" s="9">
        <v>730.94747501515565</v>
      </c>
      <c r="L165" s="9">
        <v>650.38988389050905</v>
      </c>
    </row>
    <row r="166" spans="1:12" x14ac:dyDescent="0.25">
      <c r="A166" s="7">
        <v>49888</v>
      </c>
      <c r="B166" s="9">
        <v>1892.7550288245677</v>
      </c>
      <c r="C166" s="9">
        <v>1954.5271699153673</v>
      </c>
      <c r="D166" s="9">
        <v>1816.989630150877</v>
      </c>
      <c r="E166" s="7">
        <v>49888</v>
      </c>
      <c r="F166" s="9">
        <v>1202.652666071436</v>
      </c>
      <c r="G166" s="9">
        <v>1229.3357547634721</v>
      </c>
      <c r="H166" s="9">
        <v>1167.0911060879994</v>
      </c>
      <c r="I166" s="7">
        <v>49888</v>
      </c>
      <c r="J166" s="9">
        <v>690.10236275313196</v>
      </c>
      <c r="K166" s="9">
        <v>725.1914151518954</v>
      </c>
      <c r="L166" s="9">
        <v>649.89852406287741</v>
      </c>
    </row>
    <row r="167" spans="1:12" x14ac:dyDescent="0.25">
      <c r="A167" s="7">
        <v>49919</v>
      </c>
      <c r="B167" s="9">
        <v>1866.4732714149445</v>
      </c>
      <c r="C167" s="9">
        <v>1930.0534173635276</v>
      </c>
      <c r="D167" s="9">
        <v>1788.369121466153</v>
      </c>
      <c r="E167" s="7">
        <v>49919</v>
      </c>
      <c r="F167" s="9">
        <v>1187.7084253882053</v>
      </c>
      <c r="G167" s="9">
        <v>1215.1165034248702</v>
      </c>
      <c r="H167" s="9">
        <v>1151.1613269553602</v>
      </c>
      <c r="I167" s="7">
        <v>49919</v>
      </c>
      <c r="J167" s="9">
        <v>678.76484602673918</v>
      </c>
      <c r="K167" s="9">
        <v>714.93691393865754</v>
      </c>
      <c r="L167" s="9">
        <v>637.20779451079238</v>
      </c>
    </row>
    <row r="168" spans="1:12" x14ac:dyDescent="0.25">
      <c r="A168" s="7">
        <v>49949</v>
      </c>
      <c r="B168" s="9">
        <v>1472.3757570653634</v>
      </c>
      <c r="C168" s="9">
        <v>1523.9846769919432</v>
      </c>
      <c r="D168" s="9">
        <v>1408.7962469512863</v>
      </c>
      <c r="E168" s="7">
        <v>49949</v>
      </c>
      <c r="F168" s="9">
        <v>933.40091965500199</v>
      </c>
      <c r="G168" s="9">
        <v>955.54922528889551</v>
      </c>
      <c r="H168" s="9">
        <v>903.83262031742447</v>
      </c>
      <c r="I168" s="7">
        <v>49949</v>
      </c>
      <c r="J168" s="9">
        <v>538.97483741036126</v>
      </c>
      <c r="K168" s="9">
        <v>568.43545170304765</v>
      </c>
      <c r="L168" s="9">
        <v>504.96362663386202</v>
      </c>
    </row>
    <row r="169" spans="1:12" x14ac:dyDescent="0.25">
      <c r="A169" s="7">
        <v>49980</v>
      </c>
      <c r="B169" s="9">
        <v>1658.4987298403569</v>
      </c>
      <c r="C169" s="9">
        <v>1714.9943580939914</v>
      </c>
      <c r="D169" s="9">
        <v>1589.0597136957911</v>
      </c>
      <c r="E169" s="7">
        <v>49980</v>
      </c>
      <c r="F169" s="9">
        <v>1047.65843983424</v>
      </c>
      <c r="G169" s="9">
        <v>1071.8904078903643</v>
      </c>
      <c r="H169" s="9">
        <v>1015.3359248132704</v>
      </c>
      <c r="I169" s="7">
        <v>49980</v>
      </c>
      <c r="J169" s="9">
        <v>610.84029000611679</v>
      </c>
      <c r="K169" s="9">
        <v>643.10395020362728</v>
      </c>
      <c r="L169" s="9">
        <v>573.72378888252047</v>
      </c>
    </row>
    <row r="170" spans="1:12" x14ac:dyDescent="0.25">
      <c r="A170" s="7">
        <v>50010</v>
      </c>
      <c r="B170" s="9">
        <v>1852.0949766988917</v>
      </c>
      <c r="C170" s="9">
        <v>1906.406403283946</v>
      </c>
      <c r="D170" s="9">
        <v>1785.7794152716608</v>
      </c>
      <c r="E170" s="7">
        <v>50010</v>
      </c>
      <c r="F170" s="9">
        <v>1173.0703609899742</v>
      </c>
      <c r="G170" s="9">
        <v>1196.473051474318</v>
      </c>
      <c r="H170" s="9">
        <v>1141.9458433337873</v>
      </c>
      <c r="I170" s="7">
        <v>50010</v>
      </c>
      <c r="J170" s="9">
        <v>679.02461570891774</v>
      </c>
      <c r="K170" s="9">
        <v>709.93335180962788</v>
      </c>
      <c r="L170" s="9">
        <v>643.83357193787333</v>
      </c>
    </row>
    <row r="171" spans="1:12" x14ac:dyDescent="0.25">
      <c r="A171" s="7">
        <v>50041</v>
      </c>
      <c r="B171" s="9">
        <v>1903.0239883781965</v>
      </c>
      <c r="C171" s="9">
        <v>1958.3357607368775</v>
      </c>
      <c r="D171" s="9">
        <v>1836.1374948204102</v>
      </c>
      <c r="E171" s="7">
        <v>50041</v>
      </c>
      <c r="F171" s="9">
        <v>1211.9640123658476</v>
      </c>
      <c r="G171" s="9">
        <v>1235.7364097628977</v>
      </c>
      <c r="H171" s="9">
        <v>1180.553876838542</v>
      </c>
      <c r="I171" s="7">
        <v>50041</v>
      </c>
      <c r="J171" s="9">
        <v>691.0599760123489</v>
      </c>
      <c r="K171" s="9">
        <v>722.59935097398022</v>
      </c>
      <c r="L171" s="9">
        <v>655.58361798186831</v>
      </c>
    </row>
    <row r="172" spans="1:12" x14ac:dyDescent="0.25">
      <c r="A172" s="7">
        <v>50072</v>
      </c>
      <c r="B172" s="9">
        <v>1783.4378400133826</v>
      </c>
      <c r="C172" s="9">
        <v>1838.5446240641706</v>
      </c>
      <c r="D172" s="9">
        <v>1716.5565565097329</v>
      </c>
      <c r="E172" s="7">
        <v>50072</v>
      </c>
      <c r="F172" s="9">
        <v>1140.1939006464645</v>
      </c>
      <c r="G172" s="9">
        <v>1163.8462919526098</v>
      </c>
      <c r="H172" s="9">
        <v>1108.8997659886625</v>
      </c>
      <c r="I172" s="7">
        <v>50072</v>
      </c>
      <c r="J172" s="9">
        <v>643.2439393669182</v>
      </c>
      <c r="K172" s="9">
        <v>674.69833211156094</v>
      </c>
      <c r="L172" s="9">
        <v>607.65679052107077</v>
      </c>
    </row>
    <row r="173" spans="1:12" x14ac:dyDescent="0.25">
      <c r="A173" s="7">
        <v>50100</v>
      </c>
      <c r="B173" s="9">
        <v>1629.857557799068</v>
      </c>
      <c r="C173" s="9">
        <v>1682.971402877816</v>
      </c>
      <c r="D173" s="9">
        <v>1565.2202314487697</v>
      </c>
      <c r="E173" s="7">
        <v>50100</v>
      </c>
      <c r="F173" s="9">
        <v>1031.5269789130489</v>
      </c>
      <c r="G173" s="9">
        <v>1054.2923092911835</v>
      </c>
      <c r="H173" s="9">
        <v>1001.3510818635424</v>
      </c>
      <c r="I173" s="7">
        <v>50100</v>
      </c>
      <c r="J173" s="9">
        <v>598.33057888601854</v>
      </c>
      <c r="K173" s="9">
        <v>628.67909358663246</v>
      </c>
      <c r="L173" s="9">
        <v>563.86914958522686</v>
      </c>
    </row>
    <row r="174" spans="1:12" x14ac:dyDescent="0.25">
      <c r="A174" s="7">
        <v>50131</v>
      </c>
      <c r="B174" s="9">
        <v>1461.6439023678283</v>
      </c>
      <c r="C174" s="9">
        <v>1512.8300551404138</v>
      </c>
      <c r="D174" s="9">
        <v>1399.1656692250542</v>
      </c>
      <c r="E174" s="7">
        <v>50131</v>
      </c>
      <c r="F174" s="9">
        <v>910.87602075379198</v>
      </c>
      <c r="G174" s="9">
        <v>932.7762254259269</v>
      </c>
      <c r="H174" s="9">
        <v>881.78935381850692</v>
      </c>
      <c r="I174" s="7">
        <v>50131</v>
      </c>
      <c r="J174" s="9">
        <v>550.76788161403613</v>
      </c>
      <c r="K174" s="9">
        <v>580.05382971448671</v>
      </c>
      <c r="L174" s="9">
        <v>517.37631540654752</v>
      </c>
    </row>
    <row r="175" spans="1:12" x14ac:dyDescent="0.25">
      <c r="A175" s="7">
        <v>50161</v>
      </c>
      <c r="B175" s="9">
        <v>1751.7969799519831</v>
      </c>
      <c r="C175" s="9">
        <v>1820.2460982600271</v>
      </c>
      <c r="D175" s="9">
        <v>1668.0204212871911</v>
      </c>
      <c r="E175" s="7">
        <v>50161</v>
      </c>
      <c r="F175" s="9">
        <v>1098.0824873703395</v>
      </c>
      <c r="G175" s="9">
        <v>1127.356454140096</v>
      </c>
      <c r="H175" s="9">
        <v>1059.1535141772997</v>
      </c>
      <c r="I175" s="7">
        <v>50161</v>
      </c>
      <c r="J175" s="9">
        <v>653.71449258164375</v>
      </c>
      <c r="K175" s="9">
        <v>692.88964411993129</v>
      </c>
      <c r="L175" s="9">
        <v>608.8669071098916</v>
      </c>
    </row>
    <row r="176" spans="1:12" x14ac:dyDescent="0.25">
      <c r="A176" s="7">
        <v>50192</v>
      </c>
      <c r="B176" s="9">
        <v>1728.7114219320615</v>
      </c>
      <c r="C176" s="9">
        <v>1796.9967957817075</v>
      </c>
      <c r="D176" s="9">
        <v>1645.0795321569772</v>
      </c>
      <c r="E176" s="7">
        <v>50192</v>
      </c>
      <c r="F176" s="9">
        <v>1087.096485048625</v>
      </c>
      <c r="G176" s="9">
        <v>1116.322501230921</v>
      </c>
      <c r="H176" s="9">
        <v>1048.2287297303744</v>
      </c>
      <c r="I176" s="7">
        <v>50192</v>
      </c>
      <c r="J176" s="9">
        <v>641.61493688343671</v>
      </c>
      <c r="K176" s="9">
        <v>680.67429455078707</v>
      </c>
      <c r="L176" s="9">
        <v>596.85080242660263</v>
      </c>
    </row>
    <row r="177" spans="1:12" x14ac:dyDescent="0.25">
      <c r="A177" s="7">
        <v>50222</v>
      </c>
      <c r="B177" s="9">
        <v>1891.6885008118918</v>
      </c>
      <c r="C177" s="9">
        <v>1964.5263040795951</v>
      </c>
      <c r="D177" s="9">
        <v>1802.6191112043446</v>
      </c>
      <c r="E177" s="7">
        <v>50222</v>
      </c>
      <c r="F177" s="9">
        <v>1188.066140411911</v>
      </c>
      <c r="G177" s="9">
        <v>1219.2765681957214</v>
      </c>
      <c r="H177" s="9">
        <v>1146.5807406486128</v>
      </c>
      <c r="I177" s="7">
        <v>50222</v>
      </c>
      <c r="J177" s="9">
        <v>703.62236039998118</v>
      </c>
      <c r="K177" s="9">
        <v>745.24973588387377</v>
      </c>
      <c r="L177" s="9">
        <v>656.03837055573194</v>
      </c>
    </row>
    <row r="178" spans="1:12" x14ac:dyDescent="0.25">
      <c r="A178" s="7">
        <v>50253</v>
      </c>
      <c r="B178" s="9">
        <v>1920.9922685368474</v>
      </c>
      <c r="C178" s="9">
        <v>1989.6033543571175</v>
      </c>
      <c r="D178" s="9">
        <v>1837.286897387673</v>
      </c>
      <c r="E178" s="7">
        <v>50253</v>
      </c>
      <c r="F178" s="9">
        <v>1219.8784937551688</v>
      </c>
      <c r="G178" s="9">
        <v>1249.3673412813544</v>
      </c>
      <c r="H178" s="9">
        <v>1180.7426374800475</v>
      </c>
      <c r="I178" s="7">
        <v>50253</v>
      </c>
      <c r="J178" s="9">
        <v>701.1137747816781</v>
      </c>
      <c r="K178" s="9">
        <v>740.2360130757628</v>
      </c>
      <c r="L178" s="9">
        <v>656.54425990762502</v>
      </c>
    </row>
    <row r="179" spans="1:12" x14ac:dyDescent="0.25">
      <c r="A179" s="7">
        <v>50284</v>
      </c>
      <c r="B179" s="9">
        <v>1889.6979249796898</v>
      </c>
      <c r="C179" s="9">
        <v>1960.0045522553676</v>
      </c>
      <c r="D179" s="9">
        <v>1803.7920119705288</v>
      </c>
      <c r="E179" s="7">
        <v>50284</v>
      </c>
      <c r="F179" s="9">
        <v>1201.7327562521768</v>
      </c>
      <c r="G179" s="9">
        <v>1231.8946717980987</v>
      </c>
      <c r="H179" s="9">
        <v>1161.680598679329</v>
      </c>
      <c r="I179" s="7">
        <v>50284</v>
      </c>
      <c r="J179" s="9">
        <v>687.96516872751295</v>
      </c>
      <c r="K179" s="9">
        <v>728.10988045726913</v>
      </c>
      <c r="L179" s="9">
        <v>642.11141329119982</v>
      </c>
    </row>
    <row r="180" spans="1:12" x14ac:dyDescent="0.25">
      <c r="A180" s="7">
        <v>50314</v>
      </c>
      <c r="B180" s="9">
        <v>1492.2986219287779</v>
      </c>
      <c r="C180" s="9">
        <v>1548.9512578728811</v>
      </c>
      <c r="D180" s="9">
        <v>1422.8792553561982</v>
      </c>
      <c r="E180" s="7">
        <v>50314</v>
      </c>
      <c r="F180" s="9">
        <v>946.6604278985667</v>
      </c>
      <c r="G180" s="9">
        <v>970.85433759023158</v>
      </c>
      <c r="H180" s="9">
        <v>914.49194662363243</v>
      </c>
      <c r="I180" s="7">
        <v>50314</v>
      </c>
      <c r="J180" s="9">
        <v>545.63819403021148</v>
      </c>
      <c r="K180" s="9">
        <v>578.09692028264999</v>
      </c>
      <c r="L180" s="9">
        <v>508.38730873256583</v>
      </c>
    </row>
    <row r="181" spans="1:12" x14ac:dyDescent="0.25">
      <c r="A181" s="7">
        <v>50345</v>
      </c>
      <c r="B181" s="9">
        <v>1679.0635408024439</v>
      </c>
      <c r="C181" s="9">
        <v>1741.1351432782624</v>
      </c>
      <c r="D181" s="9">
        <v>1603.1816514445479</v>
      </c>
      <c r="E181" s="7">
        <v>50345</v>
      </c>
      <c r="F181" s="9">
        <v>1061.7015157769449</v>
      </c>
      <c r="G181" s="9">
        <v>1088.1691996120487</v>
      </c>
      <c r="H181" s="9">
        <v>1026.5413132726242</v>
      </c>
      <c r="I181" s="7">
        <v>50345</v>
      </c>
      <c r="J181" s="9">
        <v>617.36202502549884</v>
      </c>
      <c r="K181" s="9">
        <v>652.96594366621366</v>
      </c>
      <c r="L181" s="9">
        <v>576.64033817192376</v>
      </c>
    </row>
    <row r="182" spans="1:12" x14ac:dyDescent="0.25">
      <c r="A182" s="7">
        <v>50375</v>
      </c>
      <c r="B182" s="9">
        <v>1872.7316870383015</v>
      </c>
      <c r="C182" s="9">
        <v>1932.819848041639</v>
      </c>
      <c r="D182" s="9">
        <v>1799.7528574838634</v>
      </c>
      <c r="E182" s="7">
        <v>50375</v>
      </c>
      <c r="F182" s="9">
        <v>1187.2860520109446</v>
      </c>
      <c r="G182" s="9">
        <v>1213.0032879009011</v>
      </c>
      <c r="H182" s="9">
        <v>1153.2298371985851</v>
      </c>
      <c r="I182" s="7">
        <v>50375</v>
      </c>
      <c r="J182" s="9">
        <v>685.44563502735696</v>
      </c>
      <c r="K182" s="9">
        <v>719.81656014073792</v>
      </c>
      <c r="L182" s="9">
        <v>646.52302028527833</v>
      </c>
    </row>
    <row r="183" spans="1:12" x14ac:dyDescent="0.25">
      <c r="A183" s="7">
        <v>50406</v>
      </c>
      <c r="B183" s="9">
        <v>1926.2338312057991</v>
      </c>
      <c r="C183" s="9">
        <v>1987.422998030881</v>
      </c>
      <c r="D183" s="9">
        <v>1852.620030176791</v>
      </c>
      <c r="E183" s="7">
        <v>50406</v>
      </c>
      <c r="F183" s="9">
        <v>1227.8144990460939</v>
      </c>
      <c r="G183" s="9">
        <v>1253.9245411425013</v>
      </c>
      <c r="H183" s="9">
        <v>1193.4655967797721</v>
      </c>
      <c r="I183" s="7">
        <v>50406</v>
      </c>
      <c r="J183" s="9">
        <v>698.41933215970539</v>
      </c>
      <c r="K183" s="9">
        <v>733.49845688837991</v>
      </c>
      <c r="L183" s="9">
        <v>659.15443339701892</v>
      </c>
    </row>
    <row r="184" spans="1:12" x14ac:dyDescent="0.25">
      <c r="A184" s="7">
        <v>50437</v>
      </c>
      <c r="B184" s="9">
        <v>1805.355917196358</v>
      </c>
      <c r="C184" s="9">
        <v>1866.1423716233651</v>
      </c>
      <c r="D184" s="9">
        <v>1731.9666804597675</v>
      </c>
      <c r="E184" s="7">
        <v>50437</v>
      </c>
      <c r="F184" s="9">
        <v>1154.7284977324452</v>
      </c>
      <c r="G184" s="9">
        <v>1180.6519599093917</v>
      </c>
      <c r="H184" s="9">
        <v>1120.576957619284</v>
      </c>
      <c r="I184" s="7">
        <v>50437</v>
      </c>
      <c r="J184" s="9">
        <v>650.62741946391282</v>
      </c>
      <c r="K184" s="9">
        <v>685.4904117139738</v>
      </c>
      <c r="L184" s="9">
        <v>611.38972284048396</v>
      </c>
    </row>
    <row r="185" spans="1:12" x14ac:dyDescent="0.25">
      <c r="A185" s="7">
        <v>50465</v>
      </c>
      <c r="B185" s="9">
        <v>1651.5789281854989</v>
      </c>
      <c r="C185" s="9">
        <v>1709.9883133680228</v>
      </c>
      <c r="D185" s="9">
        <v>1580.8721403242439</v>
      </c>
      <c r="E185" s="7">
        <v>50465</v>
      </c>
      <c r="F185" s="9">
        <v>1046.1844573179392</v>
      </c>
      <c r="G185" s="9">
        <v>1071.0595237671344</v>
      </c>
      <c r="H185" s="9">
        <v>1013.3509732437861</v>
      </c>
      <c r="I185" s="7">
        <v>50465</v>
      </c>
      <c r="J185" s="9">
        <v>605.39447086756036</v>
      </c>
      <c r="K185" s="9">
        <v>638.92878960088899</v>
      </c>
      <c r="L185" s="9">
        <v>567.5211670804581</v>
      </c>
    </row>
    <row r="186" spans="1:12" x14ac:dyDescent="0.25">
      <c r="A186" s="7">
        <v>50496</v>
      </c>
      <c r="B186" s="9">
        <v>1483.002957456617</v>
      </c>
      <c r="C186" s="9">
        <v>1539.1759526578412</v>
      </c>
      <c r="D186" s="9">
        <v>1414.8034314077365</v>
      </c>
      <c r="E186" s="7">
        <v>50496</v>
      </c>
      <c r="F186" s="9">
        <v>924.93918733238627</v>
      </c>
      <c r="G186" s="9">
        <v>948.8201989870804</v>
      </c>
      <c r="H186" s="9">
        <v>893.35213458527164</v>
      </c>
      <c r="I186" s="7">
        <v>50496</v>
      </c>
      <c r="J186" s="9">
        <v>558.06377012423059</v>
      </c>
      <c r="K186" s="9">
        <v>590.35575367076103</v>
      </c>
      <c r="L186" s="9">
        <v>521.45129682246511</v>
      </c>
    </row>
    <row r="187" spans="1:12" x14ac:dyDescent="0.25">
      <c r="A187" s="7">
        <v>50526</v>
      </c>
      <c r="B187" s="9">
        <v>1780.332818726971</v>
      </c>
      <c r="C187" s="9">
        <v>1855.5932604318634</v>
      </c>
      <c r="D187" s="9">
        <v>1688.7131678784215</v>
      </c>
      <c r="E187" s="7">
        <v>50526</v>
      </c>
      <c r="F187" s="9">
        <v>1115.8925389919755</v>
      </c>
      <c r="G187" s="9">
        <v>1147.8924461002316</v>
      </c>
      <c r="H187" s="9">
        <v>1073.5107328927272</v>
      </c>
      <c r="I187" s="7">
        <v>50526</v>
      </c>
      <c r="J187" s="9">
        <v>664.44027973499578</v>
      </c>
      <c r="K187" s="9">
        <v>707.70081433163205</v>
      </c>
      <c r="L187" s="9">
        <v>615.20243498569425</v>
      </c>
    </row>
    <row r="188" spans="1:12" x14ac:dyDescent="0.25">
      <c r="A188" s="7">
        <v>50557</v>
      </c>
      <c r="B188" s="9">
        <v>1759.5920462161075</v>
      </c>
      <c r="C188" s="9">
        <v>1834.7633602308822</v>
      </c>
      <c r="D188" s="9">
        <v>1668.0202391220159</v>
      </c>
      <c r="E188" s="7">
        <v>50557</v>
      </c>
      <c r="F188" s="9">
        <v>1106.1403485864589</v>
      </c>
      <c r="G188" s="9">
        <v>1138.1410360166299</v>
      </c>
      <c r="H188" s="9">
        <v>1063.7547428421815</v>
      </c>
      <c r="I188" s="7">
        <v>50557</v>
      </c>
      <c r="J188" s="9">
        <v>653.45169762964883</v>
      </c>
      <c r="K188" s="9">
        <v>696.62232421425244</v>
      </c>
      <c r="L188" s="9">
        <v>604.26549627983457</v>
      </c>
    </row>
    <row r="189" spans="1:12" x14ac:dyDescent="0.25">
      <c r="A189" s="7">
        <v>50587</v>
      </c>
      <c r="B189" s="9">
        <v>1922.9207660865829</v>
      </c>
      <c r="C189" s="9">
        <v>2003.0905596639479</v>
      </c>
      <c r="D189" s="9">
        <v>1825.4130079848003</v>
      </c>
      <c r="E189" s="7">
        <v>50587</v>
      </c>
      <c r="F189" s="9">
        <v>1207.0737879036794</v>
      </c>
      <c r="G189" s="9">
        <v>1241.2314897874521</v>
      </c>
      <c r="H189" s="9">
        <v>1161.856927585711</v>
      </c>
      <c r="I189" s="7">
        <v>50587</v>
      </c>
      <c r="J189" s="9">
        <v>715.84697818290363</v>
      </c>
      <c r="K189" s="9">
        <v>761.85906987649628</v>
      </c>
      <c r="L189" s="9">
        <v>663.55608039908952</v>
      </c>
    </row>
    <row r="190" spans="1:12" x14ac:dyDescent="0.25">
      <c r="A190" s="7">
        <v>50618</v>
      </c>
      <c r="B190" s="9">
        <v>1947.2204970261107</v>
      </c>
      <c r="C190" s="9">
        <v>2022.6538281691555</v>
      </c>
      <c r="D190" s="9">
        <v>1855.6869898504719</v>
      </c>
      <c r="E190" s="7">
        <v>50618</v>
      </c>
      <c r="F190" s="9">
        <v>1235.7952367875318</v>
      </c>
      <c r="G190" s="9">
        <v>1268.042345953781</v>
      </c>
      <c r="H190" s="9">
        <v>1193.1788617700959</v>
      </c>
      <c r="I190" s="7">
        <v>50618</v>
      </c>
      <c r="J190" s="9">
        <v>711.42526023857886</v>
      </c>
      <c r="K190" s="9">
        <v>754.61148221537485</v>
      </c>
      <c r="L190" s="9">
        <v>662.50812808037642</v>
      </c>
    </row>
    <row r="191" spans="1:12" x14ac:dyDescent="0.25">
      <c r="A191" s="7">
        <v>50649</v>
      </c>
      <c r="B191" s="9">
        <v>1923.0836070864864</v>
      </c>
      <c r="C191" s="9">
        <v>2000.638672877295</v>
      </c>
      <c r="D191" s="9">
        <v>1828.8320343205899</v>
      </c>
      <c r="E191" s="7">
        <v>50649</v>
      </c>
      <c r="F191" s="9">
        <v>1222.4240794613368</v>
      </c>
      <c r="G191" s="9">
        <v>1255.5228838453231</v>
      </c>
      <c r="H191" s="9">
        <v>1178.6550160020383</v>
      </c>
      <c r="I191" s="7">
        <v>50649</v>
      </c>
      <c r="J191" s="9">
        <v>700.65952762514962</v>
      </c>
      <c r="K191" s="9">
        <v>745.11578903197176</v>
      </c>
      <c r="L191" s="9">
        <v>650.17701831855129</v>
      </c>
    </row>
    <row r="192" spans="1:12" x14ac:dyDescent="0.25">
      <c r="A192" s="7">
        <v>50679</v>
      </c>
      <c r="B192" s="9">
        <v>1514.596149771301</v>
      </c>
      <c r="C192" s="9">
        <v>1576.371112704061</v>
      </c>
      <c r="D192" s="9">
        <v>1439.3092191720214</v>
      </c>
      <c r="E192" s="7">
        <v>50679</v>
      </c>
      <c r="F192" s="9">
        <v>961.55391687487429</v>
      </c>
      <c r="G192" s="9">
        <v>987.79704384525951</v>
      </c>
      <c r="H192" s="9">
        <v>926.8024626184141</v>
      </c>
      <c r="I192" s="7">
        <v>50679</v>
      </c>
      <c r="J192" s="9">
        <v>553.04223289642687</v>
      </c>
      <c r="K192" s="9">
        <v>588.57406885880141</v>
      </c>
      <c r="L192" s="9">
        <v>512.50675655360715</v>
      </c>
    </row>
    <row r="193" spans="1:12" x14ac:dyDescent="0.25">
      <c r="A193" s="7">
        <v>50710</v>
      </c>
      <c r="B193" s="9">
        <v>1704.0099406440786</v>
      </c>
      <c r="C193" s="9">
        <v>1771.8315315636571</v>
      </c>
      <c r="D193" s="9">
        <v>1621.5485022779687</v>
      </c>
      <c r="E193" s="7">
        <v>50710</v>
      </c>
      <c r="F193" s="9">
        <v>1078.663152808306</v>
      </c>
      <c r="G193" s="9">
        <v>1107.4065893319992</v>
      </c>
      <c r="H193" s="9">
        <v>1040.6365725468988</v>
      </c>
      <c r="I193" s="7">
        <v>50710</v>
      </c>
      <c r="J193" s="9">
        <v>625.3467878357726</v>
      </c>
      <c r="K193" s="9">
        <v>664.42494223165806</v>
      </c>
      <c r="L193" s="9">
        <v>580.91192973106968</v>
      </c>
    </row>
    <row r="194" spans="1:12" x14ac:dyDescent="0.25">
      <c r="A194" s="7">
        <v>50740</v>
      </c>
      <c r="B194" s="9">
        <v>1896.6982968282346</v>
      </c>
      <c r="C194" s="9">
        <v>1962.692030461395</v>
      </c>
      <c r="D194" s="9">
        <v>1816.9769126031956</v>
      </c>
      <c r="E194" s="7">
        <v>50740</v>
      </c>
      <c r="F194" s="9">
        <v>1203.7245371903741</v>
      </c>
      <c r="G194" s="9">
        <v>1231.7750141700644</v>
      </c>
      <c r="H194" s="9">
        <v>1166.7379199725706</v>
      </c>
      <c r="I194" s="7">
        <v>50740</v>
      </c>
      <c r="J194" s="9">
        <v>692.9737596378601</v>
      </c>
      <c r="K194" s="9">
        <v>730.91701629133013</v>
      </c>
      <c r="L194" s="9">
        <v>650.23899263062469</v>
      </c>
    </row>
    <row r="195" spans="1:12" x14ac:dyDescent="0.25">
      <c r="A195" s="7">
        <v>50771</v>
      </c>
      <c r="B195" s="9">
        <v>1951.442966039687</v>
      </c>
      <c r="C195" s="9">
        <v>2018.5896776086147</v>
      </c>
      <c r="D195" s="9">
        <v>1871.0817552620438</v>
      </c>
      <c r="E195" s="7">
        <v>50771</v>
      </c>
      <c r="F195" s="9">
        <v>1245.0843614644948</v>
      </c>
      <c r="G195" s="9">
        <v>1273.5309298926393</v>
      </c>
      <c r="H195" s="9">
        <v>1207.824260009141</v>
      </c>
      <c r="I195" s="7">
        <v>50771</v>
      </c>
      <c r="J195" s="9">
        <v>706.35860457519198</v>
      </c>
      <c r="K195" s="9">
        <v>745.05874771597541</v>
      </c>
      <c r="L195" s="9">
        <v>663.25749525290257</v>
      </c>
    </row>
    <row r="196" spans="1:12" x14ac:dyDescent="0.25">
      <c r="A196" s="7">
        <v>50802</v>
      </c>
      <c r="B196" s="9">
        <v>1829.4673808402536</v>
      </c>
      <c r="C196" s="9">
        <v>1895.9827468370524</v>
      </c>
      <c r="D196" s="9">
        <v>1749.5851796233574</v>
      </c>
      <c r="E196" s="7">
        <v>50802</v>
      </c>
      <c r="F196" s="9">
        <v>1171.115089933221</v>
      </c>
      <c r="G196" s="9">
        <v>1199.2970699674088</v>
      </c>
      <c r="H196" s="9">
        <v>1134.1477614273717</v>
      </c>
      <c r="I196" s="7">
        <v>50802</v>
      </c>
      <c r="J196" s="9">
        <v>658.35229090703228</v>
      </c>
      <c r="K196" s="9">
        <v>696.68567686964343</v>
      </c>
      <c r="L196" s="9">
        <v>615.43741819598552</v>
      </c>
    </row>
    <row r="197" spans="1:12" x14ac:dyDescent="0.25">
      <c r="A197" s="7">
        <v>50830</v>
      </c>
      <c r="B197" s="9">
        <v>1676.2314252415451</v>
      </c>
      <c r="C197" s="9">
        <v>1740.0468498816922</v>
      </c>
      <c r="D197" s="9">
        <v>1599.3915246382144</v>
      </c>
      <c r="E197" s="7">
        <v>50830</v>
      </c>
      <c r="F197" s="9">
        <v>1062.8708351435971</v>
      </c>
      <c r="G197" s="9">
        <v>1089.871573680475</v>
      </c>
      <c r="H197" s="9">
        <v>1027.3817903750739</v>
      </c>
      <c r="I197" s="7">
        <v>50830</v>
      </c>
      <c r="J197" s="9">
        <v>613.36059009794769</v>
      </c>
      <c r="K197" s="9">
        <v>650.17527620121678</v>
      </c>
      <c r="L197" s="9">
        <v>572.0097342631401</v>
      </c>
    </row>
    <row r="198" spans="1:12" x14ac:dyDescent="0.25">
      <c r="A198" s="7">
        <v>50861</v>
      </c>
      <c r="B198" s="9">
        <v>1505.5088068505891</v>
      </c>
      <c r="C198" s="9">
        <v>1566.6983275246675</v>
      </c>
      <c r="D198" s="9">
        <v>1431.6179238462366</v>
      </c>
      <c r="E198" s="7">
        <v>50861</v>
      </c>
      <c r="F198" s="9">
        <v>939.86455900168221</v>
      </c>
      <c r="G198" s="9">
        <v>965.71035879446947</v>
      </c>
      <c r="H198" s="9">
        <v>905.81941715356345</v>
      </c>
      <c r="I198" s="7">
        <v>50861</v>
      </c>
      <c r="J198" s="9">
        <v>565.64424784890684</v>
      </c>
      <c r="K198" s="9">
        <v>600.9879687301983</v>
      </c>
      <c r="L198" s="9">
        <v>525.79850669267319</v>
      </c>
    </row>
    <row r="199" spans="1:12" x14ac:dyDescent="0.25">
      <c r="A199" s="7">
        <v>50891</v>
      </c>
      <c r="B199" s="9">
        <v>1809.205395838776</v>
      </c>
      <c r="C199" s="9">
        <v>1891.3343737368268</v>
      </c>
      <c r="D199" s="9">
        <v>1709.7638418159379</v>
      </c>
      <c r="E199" s="7">
        <v>50891</v>
      </c>
      <c r="F199" s="9">
        <v>1133.9904963161621</v>
      </c>
      <c r="G199" s="9">
        <v>1168.7024590223562</v>
      </c>
      <c r="H199" s="9">
        <v>1088.2030229107579</v>
      </c>
      <c r="I199" s="7">
        <v>50891</v>
      </c>
      <c r="J199" s="9">
        <v>675.21489952261368</v>
      </c>
      <c r="K199" s="9">
        <v>722.63191471447055</v>
      </c>
      <c r="L199" s="9">
        <v>621.5608189051801</v>
      </c>
    </row>
    <row r="200" spans="1:12" x14ac:dyDescent="0.25">
      <c r="A200" s="7">
        <v>50922</v>
      </c>
      <c r="B200" s="9">
        <v>1779.8250988227737</v>
      </c>
      <c r="C200" s="9">
        <v>1861.3602153370457</v>
      </c>
      <c r="D200" s="9">
        <v>1681.0376652332131</v>
      </c>
      <c r="E200" s="7">
        <v>50922</v>
      </c>
      <c r="F200" s="9">
        <v>1118.3311199528541</v>
      </c>
      <c r="G200" s="9">
        <v>1152.847543771348</v>
      </c>
      <c r="H200" s="9">
        <v>1072.7986187858587</v>
      </c>
      <c r="I200" s="7">
        <v>50922</v>
      </c>
      <c r="J200" s="9">
        <v>661.49397886991983</v>
      </c>
      <c r="K200" s="9">
        <v>708.51267156569759</v>
      </c>
      <c r="L200" s="9">
        <v>608.23904644735489</v>
      </c>
    </row>
    <row r="201" spans="1:12" x14ac:dyDescent="0.25">
      <c r="A201" s="7">
        <v>50952</v>
      </c>
      <c r="B201" s="9">
        <v>1955.7536600263281</v>
      </c>
      <c r="C201" s="9">
        <v>2043.4030049574569</v>
      </c>
      <c r="D201" s="9">
        <v>1849.7264419279393</v>
      </c>
      <c r="E201" s="7">
        <v>50952</v>
      </c>
      <c r="F201" s="9">
        <v>1227.1541791125198</v>
      </c>
      <c r="G201" s="9">
        <v>1264.2806314699772</v>
      </c>
      <c r="H201" s="9">
        <v>1178.2090822662785</v>
      </c>
      <c r="I201" s="7">
        <v>50952</v>
      </c>
      <c r="J201" s="9">
        <v>728.59948091380795</v>
      </c>
      <c r="K201" s="9">
        <v>779.12237348747908</v>
      </c>
      <c r="L201" s="9">
        <v>671.51735966166041</v>
      </c>
    </row>
    <row r="202" spans="1:12" x14ac:dyDescent="0.25">
      <c r="A202" s="7">
        <v>50983</v>
      </c>
      <c r="B202" s="9">
        <v>1978.7541023845758</v>
      </c>
      <c r="C202" s="9">
        <v>2061.3019773468272</v>
      </c>
      <c r="D202" s="9">
        <v>1879.1302276749429</v>
      </c>
      <c r="E202" s="7">
        <v>50983</v>
      </c>
      <c r="F202" s="9">
        <v>1255.2301264375806</v>
      </c>
      <c r="G202" s="9">
        <v>1290.3210135029342</v>
      </c>
      <c r="H202" s="9">
        <v>1209.050843646201</v>
      </c>
      <c r="I202" s="7">
        <v>50983</v>
      </c>
      <c r="J202" s="9">
        <v>723.52397594699539</v>
      </c>
      <c r="K202" s="9">
        <v>770.98096384389271</v>
      </c>
      <c r="L202" s="9">
        <v>670.07938402874186</v>
      </c>
    </row>
    <row r="203" spans="1:12" x14ac:dyDescent="0.25">
      <c r="A203" s="7">
        <v>51014</v>
      </c>
      <c r="B203" s="9">
        <v>1948.0325068649265</v>
      </c>
      <c r="C203" s="9">
        <v>2032.497238462892</v>
      </c>
      <c r="D203" s="9">
        <v>1845.9413004978267</v>
      </c>
      <c r="E203" s="7">
        <v>51014</v>
      </c>
      <c r="F203" s="9">
        <v>1237.6599261570827</v>
      </c>
      <c r="G203" s="9">
        <v>1273.5112721090145</v>
      </c>
      <c r="H203" s="9">
        <v>1190.448641999956</v>
      </c>
      <c r="I203" s="7">
        <v>51014</v>
      </c>
      <c r="J203" s="9">
        <v>710.37258070784367</v>
      </c>
      <c r="K203" s="9">
        <v>758.98596635387696</v>
      </c>
      <c r="L203" s="9">
        <v>655.49265849787048</v>
      </c>
    </row>
    <row r="204" spans="1:12" x14ac:dyDescent="0.25">
      <c r="A204" s="7">
        <v>51044</v>
      </c>
      <c r="B204" s="9">
        <v>1538.8874227683195</v>
      </c>
      <c r="C204" s="9">
        <v>1605.8374343695459</v>
      </c>
      <c r="D204" s="9">
        <v>1457.7376697260811</v>
      </c>
      <c r="E204" s="7">
        <v>51044</v>
      </c>
      <c r="F204" s="9">
        <v>977.87782539238833</v>
      </c>
      <c r="G204" s="9">
        <v>1006.1636368568572</v>
      </c>
      <c r="H204" s="9">
        <v>940.57382589272925</v>
      </c>
      <c r="I204" s="7">
        <v>51044</v>
      </c>
      <c r="J204" s="9">
        <v>561.00959737593075</v>
      </c>
      <c r="K204" s="9">
        <v>599.67379751268857</v>
      </c>
      <c r="L204" s="9">
        <v>517.16384383335173</v>
      </c>
    </row>
    <row r="205" spans="1:12" x14ac:dyDescent="0.25">
      <c r="A205" s="7">
        <v>51075</v>
      </c>
      <c r="B205" s="9">
        <v>1729.5421785375204</v>
      </c>
      <c r="C205" s="9">
        <v>1803.1029677360823</v>
      </c>
      <c r="D205" s="9">
        <v>1640.5908154527651</v>
      </c>
      <c r="E205" s="7">
        <v>51075</v>
      </c>
      <c r="F205" s="9">
        <v>1096.1566847873623</v>
      </c>
      <c r="G205" s="9">
        <v>1127.1382883686008</v>
      </c>
      <c r="H205" s="9">
        <v>1055.3377025084724</v>
      </c>
      <c r="I205" s="7">
        <v>51075</v>
      </c>
      <c r="J205" s="9">
        <v>633.38549375015816</v>
      </c>
      <c r="K205" s="9">
        <v>675.96467936748172</v>
      </c>
      <c r="L205" s="9">
        <v>585.25311294429287</v>
      </c>
    </row>
    <row r="206" spans="1:12" x14ac:dyDescent="0.25">
      <c r="A206" s="7">
        <v>51105</v>
      </c>
      <c r="B206" s="9">
        <v>1922.001031112412</v>
      </c>
      <c r="C206" s="9">
        <v>1993.9428495831553</v>
      </c>
      <c r="D206" s="9">
        <v>1835.5631619741869</v>
      </c>
      <c r="E206" s="7">
        <v>51105</v>
      </c>
      <c r="F206" s="9">
        <v>1221.1676803311736</v>
      </c>
      <c r="G206" s="9">
        <v>1251.5342506544059</v>
      </c>
      <c r="H206" s="9">
        <v>1181.2989927297294</v>
      </c>
      <c r="I206" s="7">
        <v>51105</v>
      </c>
      <c r="J206" s="9">
        <v>700.83335078123787</v>
      </c>
      <c r="K206" s="9">
        <v>742.40859892874937</v>
      </c>
      <c r="L206" s="9">
        <v>654.26416924445721</v>
      </c>
    </row>
    <row r="207" spans="1:12" x14ac:dyDescent="0.25">
      <c r="A207" s="7">
        <v>51136</v>
      </c>
      <c r="B207" s="9">
        <v>1979.6529184057497</v>
      </c>
      <c r="C207" s="9">
        <v>2052.8719715823872</v>
      </c>
      <c r="D207" s="9">
        <v>1892.4834767843079</v>
      </c>
      <c r="E207" s="7">
        <v>51136</v>
      </c>
      <c r="F207" s="9">
        <v>1264.3963643709228</v>
      </c>
      <c r="G207" s="9">
        <v>1295.1913304728644</v>
      </c>
      <c r="H207" s="9">
        <v>1224.2353075763888</v>
      </c>
      <c r="I207" s="7">
        <v>51136</v>
      </c>
      <c r="J207" s="9">
        <v>715.25655403482631</v>
      </c>
      <c r="K207" s="9">
        <v>757.68064110952253</v>
      </c>
      <c r="L207" s="9">
        <v>668.24816920791875</v>
      </c>
    </row>
    <row r="208" spans="1:12" x14ac:dyDescent="0.25">
      <c r="A208" s="7">
        <v>51167</v>
      </c>
      <c r="B208" s="9">
        <v>1857.388568841126</v>
      </c>
      <c r="C208" s="9">
        <v>1929.4809891635823</v>
      </c>
      <c r="D208" s="9">
        <v>1771.2687025483906</v>
      </c>
      <c r="E208" s="7">
        <v>51167</v>
      </c>
      <c r="F208" s="9">
        <v>1190.9417630151702</v>
      </c>
      <c r="G208" s="9">
        <v>1221.2836035578482</v>
      </c>
      <c r="H208" s="9">
        <v>1151.3121874896688</v>
      </c>
      <c r="I208" s="7">
        <v>51167</v>
      </c>
      <c r="J208" s="9">
        <v>666.44680582595561</v>
      </c>
      <c r="K208" s="9">
        <v>708.19738560573387</v>
      </c>
      <c r="L208" s="9">
        <v>619.95651505872195</v>
      </c>
    </row>
    <row r="209" spans="1:12" x14ac:dyDescent="0.25">
      <c r="A209" s="7">
        <v>51196</v>
      </c>
      <c r="B209" s="9">
        <v>1702.0464579630152</v>
      </c>
      <c r="C209" s="9">
        <v>1771.2849248499381</v>
      </c>
      <c r="D209" s="9">
        <v>1619.1231676873031</v>
      </c>
      <c r="E209" s="7">
        <v>51196</v>
      </c>
      <c r="F209" s="9">
        <v>1080.4349426458909</v>
      </c>
      <c r="G209" s="9">
        <v>1109.5359669128356</v>
      </c>
      <c r="H209" s="9">
        <v>1042.3464360234409</v>
      </c>
      <c r="I209" s="7">
        <v>51196</v>
      </c>
      <c r="J209" s="9">
        <v>621.61151531712426</v>
      </c>
      <c r="K209" s="9">
        <v>661.74895793710243</v>
      </c>
      <c r="L209" s="9">
        <v>576.77673166386205</v>
      </c>
    </row>
    <row r="210" spans="1:12" x14ac:dyDescent="0.25">
      <c r="A210" s="7">
        <v>51227</v>
      </c>
      <c r="B210" s="9">
        <v>1530.6135998403997</v>
      </c>
      <c r="C210" s="9">
        <v>1596.9069943507707</v>
      </c>
      <c r="D210" s="9">
        <v>1450.9919889058401</v>
      </c>
      <c r="E210" s="7">
        <v>51227</v>
      </c>
      <c r="F210" s="9">
        <v>956.57845157802444</v>
      </c>
      <c r="G210" s="9">
        <v>984.39582272266045</v>
      </c>
      <c r="H210" s="9">
        <v>920.08711434516363</v>
      </c>
      <c r="I210" s="7">
        <v>51227</v>
      </c>
      <c r="J210" s="9">
        <v>574.0351482623754</v>
      </c>
      <c r="K210" s="9">
        <v>612.51117162811011</v>
      </c>
      <c r="L210" s="9">
        <v>530.90487456067649</v>
      </c>
    </row>
    <row r="211" spans="1:12" x14ac:dyDescent="0.25">
      <c r="A211" s="7">
        <v>51257</v>
      </c>
      <c r="B211" s="9">
        <v>1840.4782102611041</v>
      </c>
      <c r="C211" s="9">
        <v>1929.619634278291</v>
      </c>
      <c r="D211" s="9">
        <v>1733.1319266236835</v>
      </c>
      <c r="E211" s="7">
        <v>51257</v>
      </c>
      <c r="F211" s="9">
        <v>1153.6967008379625</v>
      </c>
      <c r="G211" s="9">
        <v>1191.1410604327029</v>
      </c>
      <c r="H211" s="9">
        <v>1104.5052512748418</v>
      </c>
      <c r="I211" s="7">
        <v>51257</v>
      </c>
      <c r="J211" s="9">
        <v>686.78150942314142</v>
      </c>
      <c r="K211" s="9">
        <v>738.47857384558779</v>
      </c>
      <c r="L211" s="9">
        <v>628.62667534884156</v>
      </c>
    </row>
    <row r="212" spans="1:12" x14ac:dyDescent="0.25">
      <c r="A212" s="7">
        <v>51288</v>
      </c>
      <c r="B212" s="9">
        <v>1807.0361762777504</v>
      </c>
      <c r="C212" s="9">
        <v>1895.2792917232684</v>
      </c>
      <c r="D212" s="9">
        <v>1700.7024125029627</v>
      </c>
      <c r="E212" s="7">
        <v>51288</v>
      </c>
      <c r="F212" s="9">
        <v>1135.1100653409219</v>
      </c>
      <c r="G212" s="9">
        <v>1172.2499060509297</v>
      </c>
      <c r="H212" s="9">
        <v>1086.3155095013562</v>
      </c>
      <c r="I212" s="7">
        <v>51288</v>
      </c>
      <c r="J212" s="9">
        <v>671.92611093682876</v>
      </c>
      <c r="K212" s="9">
        <v>723.029385672339</v>
      </c>
      <c r="L212" s="9">
        <v>614.38690300160647</v>
      </c>
    </row>
    <row r="213" spans="1:12" x14ac:dyDescent="0.25">
      <c r="A213" s="7">
        <v>51318</v>
      </c>
      <c r="B213" s="9">
        <v>1982.0998244811979</v>
      </c>
      <c r="C213" s="9">
        <v>2076.8985934066791</v>
      </c>
      <c r="D213" s="9">
        <v>1868.0487732954027</v>
      </c>
      <c r="E213" s="7">
        <v>51318</v>
      </c>
      <c r="F213" s="9">
        <v>1243.0910745709853</v>
      </c>
      <c r="G213" s="9">
        <v>1283.0036626711656</v>
      </c>
      <c r="H213" s="9">
        <v>1190.6889394008556</v>
      </c>
      <c r="I213" s="7">
        <v>51318</v>
      </c>
      <c r="J213" s="9">
        <v>739.00874991021226</v>
      </c>
      <c r="K213" s="9">
        <v>793.89493073551319</v>
      </c>
      <c r="L213" s="9">
        <v>677.35983389454702</v>
      </c>
    </row>
    <row r="214" spans="1:12" x14ac:dyDescent="0.25">
      <c r="A214" s="7">
        <v>51349</v>
      </c>
      <c r="B214" s="9">
        <v>2007.1037157878334</v>
      </c>
      <c r="C214" s="9">
        <v>2096.6350092868443</v>
      </c>
      <c r="D214" s="9">
        <v>1899.6402406567881</v>
      </c>
      <c r="E214" s="7">
        <v>51349</v>
      </c>
      <c r="F214" s="9">
        <v>1272.6290105961482</v>
      </c>
      <c r="G214" s="9">
        <v>1310.4664222162316</v>
      </c>
      <c r="H214" s="9">
        <v>1223.0450188131722</v>
      </c>
      <c r="I214" s="7">
        <v>51349</v>
      </c>
      <c r="J214" s="9">
        <v>734.47470519168542</v>
      </c>
      <c r="K214" s="9">
        <v>786.16858707061283</v>
      </c>
      <c r="L214" s="9">
        <v>676.59522184361595</v>
      </c>
    </row>
    <row r="215" spans="1:12" x14ac:dyDescent="0.25">
      <c r="A215" s="7">
        <v>51380</v>
      </c>
      <c r="B215" s="9">
        <v>1974.6711195771104</v>
      </c>
      <c r="C215" s="9">
        <v>2066.1316757679992</v>
      </c>
      <c r="D215" s="9">
        <v>1864.7278610707674</v>
      </c>
      <c r="E215" s="7">
        <v>51380</v>
      </c>
      <c r="F215" s="9">
        <v>1254.0555041595444</v>
      </c>
      <c r="G215" s="9">
        <v>1292.6549541053816</v>
      </c>
      <c r="H215" s="9">
        <v>1203.4373814161772</v>
      </c>
      <c r="I215" s="7">
        <v>51380</v>
      </c>
      <c r="J215" s="9">
        <v>720.61561541756589</v>
      </c>
      <c r="K215" s="9">
        <v>773.47672166261748</v>
      </c>
      <c r="L215" s="9">
        <v>661.29047965458994</v>
      </c>
    </row>
    <row r="216" spans="1:12" x14ac:dyDescent="0.25">
      <c r="A216" s="7">
        <v>51410</v>
      </c>
      <c r="B216" s="9">
        <v>1564.5352011359544</v>
      </c>
      <c r="C216" s="9">
        <v>1636.6595513841723</v>
      </c>
      <c r="D216" s="9">
        <v>1477.5922101445981</v>
      </c>
      <c r="E216" s="7">
        <v>51410</v>
      </c>
      <c r="F216" s="9">
        <v>995.21107866315651</v>
      </c>
      <c r="G216" s="9">
        <v>1025.5087883159122</v>
      </c>
      <c r="H216" s="9">
        <v>955.41648017419425</v>
      </c>
      <c r="I216" s="7">
        <v>51410</v>
      </c>
      <c r="J216" s="9">
        <v>569.32412247279774</v>
      </c>
      <c r="K216" s="9">
        <v>611.15076306826029</v>
      </c>
      <c r="L216" s="9">
        <v>522.17572997040395</v>
      </c>
    </row>
    <row r="217" spans="1:12" x14ac:dyDescent="0.25">
      <c r="A217" s="7">
        <v>51441</v>
      </c>
      <c r="B217" s="9">
        <v>1756.555692328848</v>
      </c>
      <c r="C217" s="9">
        <v>1835.8632968522459</v>
      </c>
      <c r="D217" s="9">
        <v>1661.180911144728</v>
      </c>
      <c r="E217" s="7">
        <v>51441</v>
      </c>
      <c r="F217" s="9">
        <v>1114.7498966925154</v>
      </c>
      <c r="G217" s="9">
        <v>1147.9384637231751</v>
      </c>
      <c r="H217" s="9">
        <v>1071.2032319475804</v>
      </c>
      <c r="I217" s="7">
        <v>51441</v>
      </c>
      <c r="J217" s="9">
        <v>641.80579563633273</v>
      </c>
      <c r="K217" s="9">
        <v>687.92483312907075</v>
      </c>
      <c r="L217" s="9">
        <v>589.97767919714738</v>
      </c>
    </row>
    <row r="218" spans="1:12" x14ac:dyDescent="0.25">
      <c r="A218" s="7">
        <v>51471</v>
      </c>
      <c r="B218" s="9">
        <v>1947.1593481291989</v>
      </c>
      <c r="C218" s="9">
        <v>2024.9959975330466</v>
      </c>
      <c r="D218" s="9">
        <v>1854.145321228995</v>
      </c>
      <c r="E218" s="7">
        <v>51471</v>
      </c>
      <c r="F218" s="9">
        <v>1238.6589614102368</v>
      </c>
      <c r="G218" s="9">
        <v>1271.2829277390713</v>
      </c>
      <c r="H218" s="9">
        <v>1196.010211452101</v>
      </c>
      <c r="I218" s="7">
        <v>51471</v>
      </c>
      <c r="J218" s="9">
        <v>708.50038671896186</v>
      </c>
      <c r="K218" s="9">
        <v>753.71306979397536</v>
      </c>
      <c r="L218" s="9">
        <v>658.13510977689384</v>
      </c>
    </row>
    <row r="219" spans="1:12" x14ac:dyDescent="0.25">
      <c r="A219" s="7">
        <v>51502</v>
      </c>
      <c r="B219" s="9">
        <v>2013.6617251043949</v>
      </c>
      <c r="C219" s="9">
        <v>2093.2057590619288</v>
      </c>
      <c r="D219" s="9">
        <v>1919.4618958935569</v>
      </c>
      <c r="E219" s="7">
        <v>51502</v>
      </c>
      <c r="F219" s="9">
        <v>1287.5799594901773</v>
      </c>
      <c r="G219" s="9">
        <v>1320.7908318752277</v>
      </c>
      <c r="H219" s="9">
        <v>1244.4562985817436</v>
      </c>
      <c r="I219" s="7">
        <v>51502</v>
      </c>
      <c r="J219" s="9">
        <v>726.0817656142176</v>
      </c>
      <c r="K219" s="9">
        <v>772.41492718670168</v>
      </c>
      <c r="L219" s="9">
        <v>675.00559731181374</v>
      </c>
    </row>
    <row r="220" spans="1:12" x14ac:dyDescent="0.25">
      <c r="A220" s="7">
        <v>51533</v>
      </c>
      <c r="B220" s="9">
        <v>1887.0763049578204</v>
      </c>
      <c r="C220" s="9">
        <v>1965.4075714636151</v>
      </c>
      <c r="D220" s="9">
        <v>1794.0042630102946</v>
      </c>
      <c r="E220" s="7">
        <v>51533</v>
      </c>
      <c r="F220" s="9">
        <v>1210.3130949822907</v>
      </c>
      <c r="G220" s="9">
        <v>1243.056709060636</v>
      </c>
      <c r="H220" s="9">
        <v>1167.7303953369205</v>
      </c>
      <c r="I220" s="7">
        <v>51533</v>
      </c>
      <c r="J220" s="9">
        <v>676.76320997552966</v>
      </c>
      <c r="K220" s="9">
        <v>722.35086240297892</v>
      </c>
      <c r="L220" s="9">
        <v>626.27386767337407</v>
      </c>
    </row>
    <row r="221" spans="1:12" x14ac:dyDescent="0.25">
      <c r="A221" s="7">
        <v>51561</v>
      </c>
      <c r="B221" s="9">
        <v>1730.5425177000755</v>
      </c>
      <c r="C221" s="9">
        <v>1805.2805119200621</v>
      </c>
      <c r="D221" s="9">
        <v>1641.5149836400462</v>
      </c>
      <c r="E221" s="7">
        <v>51561</v>
      </c>
      <c r="F221" s="9">
        <v>1099.8960664554295</v>
      </c>
      <c r="G221" s="9">
        <v>1131.095900563844</v>
      </c>
      <c r="H221" s="9">
        <v>1059.2327530954442</v>
      </c>
      <c r="I221" s="7">
        <v>51561</v>
      </c>
      <c r="J221" s="9">
        <v>630.64645124464562</v>
      </c>
      <c r="K221" s="9">
        <v>674.18461135621783</v>
      </c>
      <c r="L221" s="9">
        <v>582.28223054460193</v>
      </c>
    </row>
    <row r="222" spans="1:12" x14ac:dyDescent="0.25">
      <c r="A222" s="7">
        <v>51592</v>
      </c>
      <c r="B222" s="9">
        <v>1557.9671152304529</v>
      </c>
      <c r="C222" s="9">
        <v>1629.4283172469045</v>
      </c>
      <c r="D222" s="9">
        <v>1472.6050996736901</v>
      </c>
      <c r="E222" s="7">
        <v>51592</v>
      </c>
      <c r="F222" s="9">
        <v>974.87163920523165</v>
      </c>
      <c r="G222" s="9">
        <v>1004.6561804021885</v>
      </c>
      <c r="H222" s="9">
        <v>935.9608519682356</v>
      </c>
      <c r="I222" s="7">
        <v>51592</v>
      </c>
      <c r="J222" s="9">
        <v>583.09547602522105</v>
      </c>
      <c r="K222" s="9">
        <v>624.77213684471621</v>
      </c>
      <c r="L222" s="9">
        <v>536.6442477054544</v>
      </c>
    </row>
    <row r="223" spans="1:12" x14ac:dyDescent="0.25">
      <c r="A223" s="7">
        <v>51622</v>
      </c>
      <c r="B223" s="9">
        <v>1872.5494506490429</v>
      </c>
      <c r="C223" s="9">
        <v>1968.7754776612971</v>
      </c>
      <c r="D223" s="9">
        <v>1757.3045019256606</v>
      </c>
      <c r="E223" s="7">
        <v>51622</v>
      </c>
      <c r="F223" s="9">
        <v>1173.81912730259</v>
      </c>
      <c r="G223" s="9">
        <v>1213.9841849164884</v>
      </c>
      <c r="H223" s="9">
        <v>1121.2678014948376</v>
      </c>
      <c r="I223" s="7">
        <v>51622</v>
      </c>
      <c r="J223" s="9">
        <v>698.73032334645279</v>
      </c>
      <c r="K223" s="9">
        <v>754.79129274480852</v>
      </c>
      <c r="L223" s="9">
        <v>636.03670043082309</v>
      </c>
    </row>
    <row r="224" spans="1:12" x14ac:dyDescent="0.25">
      <c r="A224" s="7">
        <v>51653</v>
      </c>
      <c r="B224" s="9">
        <v>1820.9743248677496</v>
      </c>
      <c r="C224" s="9">
        <v>1915.0496763168735</v>
      </c>
      <c r="D224" s="9">
        <v>1708.2324727882603</v>
      </c>
      <c r="E224" s="7">
        <v>51653</v>
      </c>
      <c r="F224" s="9">
        <v>1143.3842312866664</v>
      </c>
      <c r="G224" s="9">
        <v>1182.7413180821604</v>
      </c>
      <c r="H224" s="9">
        <v>1091.8867068731063</v>
      </c>
      <c r="I224" s="7">
        <v>51653</v>
      </c>
      <c r="J224" s="9">
        <v>677.5900935810829</v>
      </c>
      <c r="K224" s="9">
        <v>732.30835823471261</v>
      </c>
      <c r="L224" s="9">
        <v>616.34576591515383</v>
      </c>
    </row>
    <row r="225" spans="1:12" x14ac:dyDescent="0.25">
      <c r="A225" s="7">
        <v>51683</v>
      </c>
      <c r="B225" s="9">
        <v>2014.0161456115004</v>
      </c>
      <c r="C225" s="9">
        <v>2116.2626992860755</v>
      </c>
      <c r="D225" s="9">
        <v>1891.6783983295275</v>
      </c>
      <c r="E225" s="7">
        <v>51683</v>
      </c>
      <c r="F225" s="9">
        <v>1262.6414752294152</v>
      </c>
      <c r="G225" s="9">
        <v>1305.4220624821396</v>
      </c>
      <c r="H225" s="9">
        <v>1206.7049023810441</v>
      </c>
      <c r="I225" s="7">
        <v>51683</v>
      </c>
      <c r="J225" s="9">
        <v>751.37467038208501</v>
      </c>
      <c r="K225" s="9">
        <v>810.84063680393626</v>
      </c>
      <c r="L225" s="9">
        <v>684.97349594848299</v>
      </c>
    </row>
    <row r="226" spans="1:12" x14ac:dyDescent="0.25">
      <c r="A226" s="7">
        <v>51714</v>
      </c>
      <c r="B226" s="9">
        <v>2040.5014084408378</v>
      </c>
      <c r="C226" s="9">
        <v>2137.2894490774333</v>
      </c>
      <c r="D226" s="9">
        <v>1924.9636020498747</v>
      </c>
      <c r="E226" s="7">
        <v>51714</v>
      </c>
      <c r="F226" s="9">
        <v>1293.3526589725657</v>
      </c>
      <c r="G226" s="9">
        <v>1334.0091089720052</v>
      </c>
      <c r="H226" s="9">
        <v>1240.2991916312942</v>
      </c>
      <c r="I226" s="7">
        <v>51714</v>
      </c>
      <c r="J226" s="9">
        <v>747.14874946827217</v>
      </c>
      <c r="K226" s="9">
        <v>803.28034010542819</v>
      </c>
      <c r="L226" s="9">
        <v>684.66441041858002</v>
      </c>
    </row>
    <row r="227" spans="1:12" x14ac:dyDescent="0.25">
      <c r="A227" s="7">
        <v>51745</v>
      </c>
      <c r="B227" s="9">
        <v>2009.6954552917045</v>
      </c>
      <c r="C227" s="9">
        <v>2108.6269652348496</v>
      </c>
      <c r="D227" s="9">
        <v>1891.4244043807273</v>
      </c>
      <c r="E227" s="7">
        <v>51745</v>
      </c>
      <c r="F227" s="9">
        <v>1275.9710662958535</v>
      </c>
      <c r="G227" s="9">
        <v>1317.4756546098351</v>
      </c>
      <c r="H227" s="9">
        <v>1221.7707416434514</v>
      </c>
      <c r="I227" s="7">
        <v>51745</v>
      </c>
      <c r="J227" s="9">
        <v>733.72438899585109</v>
      </c>
      <c r="K227" s="9">
        <v>791.15131062501416</v>
      </c>
      <c r="L227" s="9">
        <v>669.65366273727579</v>
      </c>
    </row>
    <row r="228" spans="1:12" x14ac:dyDescent="0.25">
      <c r="A228" s="7">
        <v>51775</v>
      </c>
      <c r="B228" s="9">
        <v>1593.657608000995</v>
      </c>
      <c r="C228" s="9">
        <v>1671.0652584814188</v>
      </c>
      <c r="D228" s="9">
        <v>1500.859579109002</v>
      </c>
      <c r="E228" s="7">
        <v>51775</v>
      </c>
      <c r="F228" s="9">
        <v>1014.960521168277</v>
      </c>
      <c r="G228" s="9">
        <v>1047.2844554254154</v>
      </c>
      <c r="H228" s="9">
        <v>972.6778949828921</v>
      </c>
      <c r="I228" s="7">
        <v>51775</v>
      </c>
      <c r="J228" s="9">
        <v>578.69708683271801</v>
      </c>
      <c r="K228" s="9">
        <v>623.78080305600338</v>
      </c>
      <c r="L228" s="9">
        <v>528.18168412610999</v>
      </c>
    </row>
    <row r="229" spans="1:12" x14ac:dyDescent="0.25">
      <c r="A229" s="7">
        <v>51806</v>
      </c>
      <c r="B229" s="9">
        <v>1786.3761154688702</v>
      </c>
      <c r="C229" s="9">
        <v>1871.4933843487702</v>
      </c>
      <c r="D229" s="9">
        <v>1684.5785391784204</v>
      </c>
      <c r="E229" s="7">
        <v>51806</v>
      </c>
      <c r="F229" s="9">
        <v>1135.339254115665</v>
      </c>
      <c r="G229" s="9">
        <v>1170.7257517562002</v>
      </c>
      <c r="H229" s="9">
        <v>1089.1002950358179</v>
      </c>
      <c r="I229" s="7">
        <v>51806</v>
      </c>
      <c r="J229" s="9">
        <v>651.03686135320481</v>
      </c>
      <c r="K229" s="9">
        <v>700.76763259256961</v>
      </c>
      <c r="L229" s="9">
        <v>595.47824414260242</v>
      </c>
    </row>
    <row r="230" spans="1:12" x14ac:dyDescent="0.25">
      <c r="A230" s="7">
        <v>51836</v>
      </c>
      <c r="B230" s="9">
        <v>1979.175655186363</v>
      </c>
      <c r="C230" s="9">
        <v>2063.1903142998754</v>
      </c>
      <c r="D230" s="9">
        <v>1879.3246752906348</v>
      </c>
      <c r="E230" s="7">
        <v>51836</v>
      </c>
      <c r="F230" s="9">
        <v>1260.7113497058074</v>
      </c>
      <c r="G230" s="9">
        <v>1295.6737160958016</v>
      </c>
      <c r="H230" s="9">
        <v>1215.2018510858213</v>
      </c>
      <c r="I230" s="7">
        <v>51836</v>
      </c>
      <c r="J230" s="9">
        <v>718.46430548055525</v>
      </c>
      <c r="K230" s="9">
        <v>767.5165982040736</v>
      </c>
      <c r="L230" s="9">
        <v>664.12282420481324</v>
      </c>
    </row>
    <row r="231" spans="1:12" x14ac:dyDescent="0.25">
      <c r="A231" s="7">
        <v>51867</v>
      </c>
      <c r="B231" s="9">
        <v>2047.4829260583745</v>
      </c>
      <c r="C231" s="9">
        <v>2133.3064732352104</v>
      </c>
      <c r="D231" s="9">
        <v>1946.3851973159772</v>
      </c>
      <c r="E231" s="7">
        <v>51867</v>
      </c>
      <c r="F231" s="9">
        <v>1310.833143661325</v>
      </c>
      <c r="G231" s="9">
        <v>1346.3997042309659</v>
      </c>
      <c r="H231" s="9">
        <v>1264.8510056018429</v>
      </c>
      <c r="I231" s="7">
        <v>51867</v>
      </c>
      <c r="J231" s="9">
        <v>736.64978239704863</v>
      </c>
      <c r="K231" s="9">
        <v>786.90676900424398</v>
      </c>
      <c r="L231" s="9">
        <v>681.5341917141335</v>
      </c>
    </row>
    <row r="232" spans="1:12" x14ac:dyDescent="0.25">
      <c r="A232" s="7">
        <v>51898</v>
      </c>
      <c r="B232" s="9">
        <v>1919.4485556362652</v>
      </c>
      <c r="C232" s="9">
        <v>2003.7961930103722</v>
      </c>
      <c r="D232" s="9">
        <v>1819.7664858505796</v>
      </c>
      <c r="E232" s="7">
        <v>51898</v>
      </c>
      <c r="F232" s="9">
        <v>1232.4619257356874</v>
      </c>
      <c r="G232" s="9">
        <v>1267.4745792578083</v>
      </c>
      <c r="H232" s="9">
        <v>1187.1239715235095</v>
      </c>
      <c r="I232" s="7">
        <v>51898</v>
      </c>
      <c r="J232" s="9">
        <v>686.9866299005771</v>
      </c>
      <c r="K232" s="9">
        <v>736.32161375256339</v>
      </c>
      <c r="L232" s="9">
        <v>632.64251432706931</v>
      </c>
    </row>
    <row r="233" spans="1:12" x14ac:dyDescent="0.25">
      <c r="A233" s="7">
        <v>51926</v>
      </c>
      <c r="B233" s="9">
        <v>1762.6572122290897</v>
      </c>
      <c r="C233" s="9">
        <v>1843.0136342246774</v>
      </c>
      <c r="D233" s="9">
        <v>1667.4549535463711</v>
      </c>
      <c r="E233" s="7">
        <v>51926</v>
      </c>
      <c r="F233" s="9">
        <v>1121.8807204399895</v>
      </c>
      <c r="G233" s="9">
        <v>1155.1930665091072</v>
      </c>
      <c r="H233" s="9">
        <v>1078.6471434150028</v>
      </c>
      <c r="I233" s="7">
        <v>51926</v>
      </c>
      <c r="J233" s="9">
        <v>640.77649178910019</v>
      </c>
      <c r="K233" s="9">
        <v>687.82056771556995</v>
      </c>
      <c r="L233" s="9">
        <v>588.80781013136846</v>
      </c>
    </row>
    <row r="234" spans="1:12" x14ac:dyDescent="0.25">
      <c r="A234" s="7">
        <v>51957</v>
      </c>
      <c r="B234" s="9">
        <v>1587.7453058917456</v>
      </c>
      <c r="C234" s="9">
        <v>1664.4258318982461</v>
      </c>
      <c r="D234" s="9">
        <v>1496.6485307574033</v>
      </c>
      <c r="E234" s="7">
        <v>51957</v>
      </c>
      <c r="F234" s="9">
        <v>994.90862737307202</v>
      </c>
      <c r="G234" s="9">
        <v>1026.6486023323041</v>
      </c>
      <c r="H234" s="9">
        <v>953.61427262460779</v>
      </c>
      <c r="I234" s="7">
        <v>51957</v>
      </c>
      <c r="J234" s="9">
        <v>592.83667851867358</v>
      </c>
      <c r="K234" s="9">
        <v>637.77722956594187</v>
      </c>
      <c r="L234" s="9">
        <v>543.03425813279557</v>
      </c>
    </row>
    <row r="235" spans="1:12" x14ac:dyDescent="0.25">
      <c r="A235" s="7">
        <v>51987</v>
      </c>
      <c r="B235" s="9">
        <v>1907.1697783133409</v>
      </c>
      <c r="C235" s="9">
        <v>2010.5719146785179</v>
      </c>
      <c r="D235" s="9">
        <v>1784.0098571817803</v>
      </c>
      <c r="E235" s="7">
        <v>51987</v>
      </c>
      <c r="F235" s="9">
        <v>1195.8599055580694</v>
      </c>
      <c r="G235" s="9">
        <v>1238.7391320552078</v>
      </c>
      <c r="H235" s="9">
        <v>1139.9854517759554</v>
      </c>
      <c r="I235" s="7">
        <v>51987</v>
      </c>
      <c r="J235" s="9">
        <v>711.30987275527161</v>
      </c>
      <c r="K235" s="9">
        <v>771.83278262330987</v>
      </c>
      <c r="L235" s="9">
        <v>644.02440540582484</v>
      </c>
    </row>
    <row r="236" spans="1:12" x14ac:dyDescent="0.25">
      <c r="A236" s="7">
        <v>52018</v>
      </c>
      <c r="B236" s="9">
        <v>1846.9641248255134</v>
      </c>
      <c r="C236" s="9">
        <v>1947.4776730115309</v>
      </c>
      <c r="D236" s="9">
        <v>1727.1684238644987</v>
      </c>
      <c r="E236" s="7">
        <v>52018</v>
      </c>
      <c r="F236" s="9">
        <v>1159.5865746475026</v>
      </c>
      <c r="G236" s="9">
        <v>1201.3753940415193</v>
      </c>
      <c r="H236" s="9">
        <v>1105.129446882245</v>
      </c>
      <c r="I236" s="7">
        <v>52018</v>
      </c>
      <c r="J236" s="9">
        <v>687.37755017801055</v>
      </c>
      <c r="K236" s="9">
        <v>746.10227897001141</v>
      </c>
      <c r="L236" s="9">
        <v>622.03897698225364</v>
      </c>
    </row>
    <row r="237" spans="1:12" x14ac:dyDescent="0.25">
      <c r="A237" s="7">
        <v>52048</v>
      </c>
      <c r="B237" s="9">
        <v>2045.0522218507679</v>
      </c>
      <c r="C237" s="9">
        <v>2154.6360628022826</v>
      </c>
      <c r="D237" s="9">
        <v>1914.6563648466663</v>
      </c>
      <c r="E237" s="7">
        <v>52048</v>
      </c>
      <c r="F237" s="9">
        <v>1281.7433336046329</v>
      </c>
      <c r="G237" s="9">
        <v>1327.2990348005153</v>
      </c>
      <c r="H237" s="9">
        <v>1222.423315944832</v>
      </c>
      <c r="I237" s="7">
        <v>52048</v>
      </c>
      <c r="J237" s="9">
        <v>763.30888824613567</v>
      </c>
      <c r="K237" s="9">
        <v>827.33702800176729</v>
      </c>
      <c r="L237" s="9">
        <v>692.23304890183431</v>
      </c>
    </row>
    <row r="238" spans="1:12" x14ac:dyDescent="0.25">
      <c r="A238" s="7">
        <v>52079</v>
      </c>
      <c r="B238" s="9">
        <v>2079.660480220522</v>
      </c>
      <c r="C238" s="9">
        <v>2184.0310903193299</v>
      </c>
      <c r="D238" s="9">
        <v>1955.7555366838837</v>
      </c>
      <c r="E238" s="7">
        <v>52079</v>
      </c>
      <c r="F238" s="9">
        <v>1317.9102523458735</v>
      </c>
      <c r="G238" s="9">
        <v>1361.475652951568</v>
      </c>
      <c r="H238" s="9">
        <v>1261.300634105286</v>
      </c>
      <c r="I238" s="7">
        <v>52079</v>
      </c>
      <c r="J238" s="9">
        <v>761.75022787464877</v>
      </c>
      <c r="K238" s="9">
        <v>822.5554373677619</v>
      </c>
      <c r="L238" s="9">
        <v>694.45490257859751</v>
      </c>
    </row>
    <row r="239" spans="1:12" x14ac:dyDescent="0.25">
      <c r="A239" s="7">
        <v>52110</v>
      </c>
      <c r="B239" s="9">
        <v>2049.2289742993762</v>
      </c>
      <c r="C239" s="9">
        <v>2155.9159024146902</v>
      </c>
      <c r="D239" s="9">
        <v>1922.3894532635256</v>
      </c>
      <c r="E239" s="7">
        <v>52110</v>
      </c>
      <c r="F239" s="9">
        <v>1300.91084933096</v>
      </c>
      <c r="G239" s="9">
        <v>1345.3920479900416</v>
      </c>
      <c r="H239" s="9">
        <v>1243.0663216565115</v>
      </c>
      <c r="I239" s="7">
        <v>52110</v>
      </c>
      <c r="J239" s="9">
        <v>748.31812496841644</v>
      </c>
      <c r="K239" s="9">
        <v>810.52385442464856</v>
      </c>
      <c r="L239" s="9">
        <v>679.32313160701437</v>
      </c>
    </row>
    <row r="240" spans="1:12" x14ac:dyDescent="0.25">
      <c r="A240" s="7">
        <v>52140</v>
      </c>
      <c r="B240" s="9">
        <v>1625.43511269344</v>
      </c>
      <c r="C240" s="9">
        <v>1708.1696310450891</v>
      </c>
      <c r="D240" s="9">
        <v>1526.7998042214106</v>
      </c>
      <c r="E240" s="7">
        <v>52140</v>
      </c>
      <c r="F240" s="9">
        <v>1036.6264817159874</v>
      </c>
      <c r="G240" s="9">
        <v>1070.9612561418553</v>
      </c>
      <c r="H240" s="9">
        <v>991.89699421049215</v>
      </c>
      <c r="I240" s="7">
        <v>52140</v>
      </c>
      <c r="J240" s="9">
        <v>588.80863097745282</v>
      </c>
      <c r="K240" s="9">
        <v>637.20837490323413</v>
      </c>
      <c r="L240" s="9">
        <v>534.90281001091842</v>
      </c>
    </row>
    <row r="241" spans="1:12" x14ac:dyDescent="0.25">
      <c r="A241" s="7">
        <v>52171</v>
      </c>
      <c r="B241" s="9">
        <v>1819.8731997651923</v>
      </c>
      <c r="C241" s="9">
        <v>1910.903425961096</v>
      </c>
      <c r="D241" s="9">
        <v>1711.6058283648542</v>
      </c>
      <c r="E241" s="7">
        <v>52171</v>
      </c>
      <c r="F241" s="9">
        <v>1158.5071594734538</v>
      </c>
      <c r="G241" s="9">
        <v>1196.0968648054434</v>
      </c>
      <c r="H241" s="9">
        <v>1109.5921394672171</v>
      </c>
      <c r="I241" s="7">
        <v>52171</v>
      </c>
      <c r="J241" s="9">
        <v>661.3660402917385</v>
      </c>
      <c r="K241" s="9">
        <v>714.8065611556525</v>
      </c>
      <c r="L241" s="9">
        <v>602.01368889763751</v>
      </c>
    </row>
    <row r="242" spans="1:12" x14ac:dyDescent="0.25">
      <c r="A242" s="7">
        <v>52201</v>
      </c>
      <c r="B242" s="9">
        <v>2012.6781529775776</v>
      </c>
      <c r="C242" s="9">
        <v>2102.8769657513662</v>
      </c>
      <c r="D242" s="9">
        <v>1906.0612022826781</v>
      </c>
      <c r="E242" s="7">
        <v>52201</v>
      </c>
      <c r="F242" s="9">
        <v>1283.9259195865525</v>
      </c>
      <c r="G242" s="9">
        <v>1321.1888317438004</v>
      </c>
      <c r="H242" s="9">
        <v>1235.6299192461274</v>
      </c>
      <c r="I242" s="7">
        <v>52201</v>
      </c>
      <c r="J242" s="9">
        <v>728.75223339102467</v>
      </c>
      <c r="K242" s="9">
        <v>781.68813400756562</v>
      </c>
      <c r="L242" s="9">
        <v>670.43128303655033</v>
      </c>
    </row>
    <row r="243" spans="1:12" x14ac:dyDescent="0.25">
      <c r="A243" s="7">
        <v>52232</v>
      </c>
      <c r="B243" s="9">
        <v>2086.1822348198061</v>
      </c>
      <c r="C243" s="9">
        <v>2178.4761536126775</v>
      </c>
      <c r="D243" s="9">
        <v>1978.0408798368123</v>
      </c>
      <c r="E243" s="7">
        <v>52232</v>
      </c>
      <c r="F243" s="9">
        <v>1337.4451227416284</v>
      </c>
      <c r="G243" s="9">
        <v>1375.4053699250915</v>
      </c>
      <c r="H243" s="9">
        <v>1288.5812413997139</v>
      </c>
      <c r="I243" s="7">
        <v>52232</v>
      </c>
      <c r="J243" s="9">
        <v>748.73711207817757</v>
      </c>
      <c r="K243" s="9">
        <v>803.07078368758607</v>
      </c>
      <c r="L243" s="9">
        <v>689.45963843709865</v>
      </c>
    </row>
    <row r="244" spans="1:12" x14ac:dyDescent="0.25">
      <c r="A244" s="7">
        <v>52263</v>
      </c>
      <c r="B244" s="9">
        <v>1956.1263373543768</v>
      </c>
      <c r="C244" s="9">
        <v>2046.6488157151214</v>
      </c>
      <c r="D244" s="9">
        <v>1849.7239901340618</v>
      </c>
      <c r="E244" s="7">
        <v>52263</v>
      </c>
      <c r="F244" s="9">
        <v>1257.6062196630207</v>
      </c>
      <c r="G244" s="9">
        <v>1294.9146070531115</v>
      </c>
      <c r="H244" s="9">
        <v>1209.5031592983332</v>
      </c>
      <c r="I244" s="7">
        <v>52263</v>
      </c>
      <c r="J244" s="9">
        <v>698.52011769135561</v>
      </c>
      <c r="K244" s="9">
        <v>751.73420866200934</v>
      </c>
      <c r="L244" s="9">
        <v>640.22083083572795</v>
      </c>
    </row>
    <row r="245" spans="1:12" x14ac:dyDescent="0.25">
      <c r="A245" s="7">
        <v>52291</v>
      </c>
      <c r="B245" s="9">
        <v>1798.3490349994931</v>
      </c>
      <c r="C245" s="9">
        <v>1884.4258888004515</v>
      </c>
      <c r="D245" s="9">
        <v>1696.9234860247473</v>
      </c>
      <c r="E245" s="7">
        <v>52291</v>
      </c>
      <c r="F245" s="9">
        <v>1146.4112980962313</v>
      </c>
      <c r="G245" s="9">
        <v>1181.8423061899239</v>
      </c>
      <c r="H245" s="9">
        <v>1100.62204581786</v>
      </c>
      <c r="I245" s="7">
        <v>52291</v>
      </c>
      <c r="J245" s="9">
        <v>651.93773690326202</v>
      </c>
      <c r="K245" s="9">
        <v>702.58358261052808</v>
      </c>
      <c r="L245" s="9">
        <v>596.30144020688749</v>
      </c>
    </row>
    <row r="246" spans="1:12" x14ac:dyDescent="0.25">
      <c r="A246" s="7">
        <v>52322</v>
      </c>
      <c r="B246" s="9">
        <v>1620.894283233629</v>
      </c>
      <c r="C246" s="9">
        <v>1702.8845119361245</v>
      </c>
      <c r="D246" s="9">
        <v>1524.0232412471994</v>
      </c>
      <c r="E246" s="7">
        <v>52322</v>
      </c>
      <c r="F246" s="9">
        <v>1017.3300567735492</v>
      </c>
      <c r="G246" s="9">
        <v>1051.0296612026993</v>
      </c>
      <c r="H246" s="9">
        <v>973.66724236243181</v>
      </c>
      <c r="I246" s="7">
        <v>52322</v>
      </c>
      <c r="J246" s="9">
        <v>603.56422646007991</v>
      </c>
      <c r="K246" s="9">
        <v>651.85485073342545</v>
      </c>
      <c r="L246" s="9">
        <v>550.35599888476793</v>
      </c>
    </row>
    <row r="247" spans="1:12" x14ac:dyDescent="0.25">
      <c r="A247" s="7">
        <v>52352</v>
      </c>
      <c r="B247" s="9">
        <v>1946.7437003340899</v>
      </c>
      <c r="C247" s="9">
        <v>2057.588397442606</v>
      </c>
      <c r="D247" s="9">
        <v>1815.4467996951716</v>
      </c>
      <c r="E247" s="7">
        <v>52352</v>
      </c>
      <c r="F247" s="9">
        <v>1221.2294938202506</v>
      </c>
      <c r="G247" s="9">
        <v>1266.8881093186146</v>
      </c>
      <c r="H247" s="9">
        <v>1161.9755096562671</v>
      </c>
      <c r="I247" s="7">
        <v>52352</v>
      </c>
      <c r="J247" s="9">
        <v>725.51420651383933</v>
      </c>
      <c r="K247" s="9">
        <v>790.70028812399119</v>
      </c>
      <c r="L247" s="9">
        <v>653.47129003890439</v>
      </c>
    </row>
    <row r="248" spans="1:12" x14ac:dyDescent="0.25">
      <c r="A248" s="7">
        <v>52383</v>
      </c>
      <c r="B248" s="9">
        <v>1877.4558786931179</v>
      </c>
      <c r="C248" s="9">
        <v>1984.5706792166886</v>
      </c>
      <c r="D248" s="9">
        <v>1750.4972192468013</v>
      </c>
      <c r="E248" s="7">
        <v>52383</v>
      </c>
      <c r="F248" s="9">
        <v>1178.8553493132322</v>
      </c>
      <c r="G248" s="9">
        <v>1223.1032060277294</v>
      </c>
      <c r="H248" s="9">
        <v>1121.4284086590319</v>
      </c>
      <c r="I248" s="7">
        <v>52383</v>
      </c>
      <c r="J248" s="9">
        <v>698.60052937988598</v>
      </c>
      <c r="K248" s="9">
        <v>761.46747318895927</v>
      </c>
      <c r="L248" s="9">
        <v>629.06881058776935</v>
      </c>
    </row>
    <row r="249" spans="1:12" x14ac:dyDescent="0.25">
      <c r="A249" s="7">
        <v>52413</v>
      </c>
      <c r="B249" s="9">
        <v>2079.0726266586107</v>
      </c>
      <c r="C249" s="9">
        <v>2196.0857295365377</v>
      </c>
      <c r="D249" s="9">
        <v>1940.6050805631887</v>
      </c>
      <c r="E249" s="7">
        <v>52413</v>
      </c>
      <c r="F249" s="9">
        <v>1302.9074129168264</v>
      </c>
      <c r="G249" s="9">
        <v>1351.2303610806291</v>
      </c>
      <c r="H249" s="9">
        <v>1240.2432678566613</v>
      </c>
      <c r="I249" s="7">
        <v>52413</v>
      </c>
      <c r="J249" s="9">
        <v>776.1652137417849</v>
      </c>
      <c r="K249" s="9">
        <v>844.85536845590912</v>
      </c>
      <c r="L249" s="9">
        <v>700.36181270652742</v>
      </c>
    </row>
    <row r="250" spans="1:12" x14ac:dyDescent="0.25">
      <c r="A250" s="7">
        <v>52444</v>
      </c>
      <c r="B250" s="9">
        <v>2124.0273954344111</v>
      </c>
      <c r="C250" s="9">
        <v>2236.2883947653559</v>
      </c>
      <c r="D250" s="9">
        <v>1991.489672332687</v>
      </c>
      <c r="E250" s="7">
        <v>52444</v>
      </c>
      <c r="F250" s="9">
        <v>1345.9592382019803</v>
      </c>
      <c r="G250" s="9">
        <v>1392.5138058923239</v>
      </c>
      <c r="H250" s="9">
        <v>1285.7208936960408</v>
      </c>
      <c r="I250" s="7">
        <v>52444</v>
      </c>
      <c r="J250" s="9">
        <v>778.06815723243119</v>
      </c>
      <c r="K250" s="9">
        <v>843.77458887303237</v>
      </c>
      <c r="L250" s="9">
        <v>705.76877863664618</v>
      </c>
    </row>
    <row r="251" spans="1:12" x14ac:dyDescent="0.25">
      <c r="A251" s="7">
        <v>52475</v>
      </c>
      <c r="B251" s="9">
        <v>2093.5372021639105</v>
      </c>
      <c r="C251" s="9">
        <v>2208.2864935610473</v>
      </c>
      <c r="D251" s="9">
        <v>1957.8671404291802</v>
      </c>
      <c r="E251" s="7">
        <v>52475</v>
      </c>
      <c r="F251" s="9">
        <v>1329.0724278539728</v>
      </c>
      <c r="G251" s="9">
        <v>1376.6091103064875</v>
      </c>
      <c r="H251" s="9">
        <v>1267.5133598716923</v>
      </c>
      <c r="I251" s="7">
        <v>52475</v>
      </c>
      <c r="J251" s="9">
        <v>764.46477430993696</v>
      </c>
      <c r="K251" s="9">
        <v>831.6773832545598</v>
      </c>
      <c r="L251" s="9">
        <v>690.3537805574872</v>
      </c>
    </row>
    <row r="252" spans="1:12" x14ac:dyDescent="0.25">
      <c r="A252" s="7">
        <v>52505</v>
      </c>
      <c r="B252" s="9">
        <v>1659.9379619539015</v>
      </c>
      <c r="C252" s="9">
        <v>1748.017760971863</v>
      </c>
      <c r="D252" s="9">
        <v>1555.5135986057157</v>
      </c>
      <c r="E252" s="7">
        <v>52505</v>
      </c>
      <c r="F252" s="9">
        <v>1060.3023127717991</v>
      </c>
      <c r="G252" s="9">
        <v>1096.6222322264448</v>
      </c>
      <c r="H252" s="9">
        <v>1013.1803179394931</v>
      </c>
      <c r="I252" s="7">
        <v>52505</v>
      </c>
      <c r="J252" s="9">
        <v>599.63564918210238</v>
      </c>
      <c r="K252" s="9">
        <v>651.39552874541835</v>
      </c>
      <c r="L252" s="9">
        <v>542.33328066622266</v>
      </c>
    </row>
    <row r="253" spans="1:12" x14ac:dyDescent="0.25">
      <c r="A253" s="7">
        <v>52536</v>
      </c>
      <c r="B253" s="9">
        <v>1855.1904667327067</v>
      </c>
      <c r="C253" s="9">
        <v>1952.0876583579345</v>
      </c>
      <c r="D253" s="9">
        <v>1740.5846098749914</v>
      </c>
      <c r="E253" s="7">
        <v>52536</v>
      </c>
      <c r="F253" s="9">
        <v>1183.1285725136358</v>
      </c>
      <c r="G253" s="9">
        <v>1222.8652070352052</v>
      </c>
      <c r="H253" s="9">
        <v>1131.6336444637461</v>
      </c>
      <c r="I253" s="7">
        <v>52536</v>
      </c>
      <c r="J253" s="9">
        <v>672.06189421907072</v>
      </c>
      <c r="K253" s="9">
        <v>729.22245132272963</v>
      </c>
      <c r="L253" s="9">
        <v>608.95096541124542</v>
      </c>
    </row>
    <row r="254" spans="1:12" x14ac:dyDescent="0.25">
      <c r="A254" s="7">
        <v>52566</v>
      </c>
      <c r="B254" s="9">
        <v>2048.7470684625778</v>
      </c>
      <c r="C254" s="9">
        <v>2145.1614970522028</v>
      </c>
      <c r="D254" s="9">
        <v>1935.4050056375252</v>
      </c>
      <c r="E254" s="7">
        <v>52566</v>
      </c>
      <c r="F254" s="9">
        <v>1309.0523904804079</v>
      </c>
      <c r="G254" s="9">
        <v>1348.5889662962122</v>
      </c>
      <c r="H254" s="9">
        <v>1258.029388473534</v>
      </c>
      <c r="I254" s="7">
        <v>52566</v>
      </c>
      <c r="J254" s="9">
        <v>739.69467798216976</v>
      </c>
      <c r="K254" s="9">
        <v>796.57253075599112</v>
      </c>
      <c r="L254" s="9">
        <v>677.37561716399114</v>
      </c>
    </row>
    <row r="255" spans="1:12" x14ac:dyDescent="0.25">
      <c r="A255" s="7">
        <v>52597</v>
      </c>
      <c r="B255" s="9">
        <v>2126.8806200240629</v>
      </c>
      <c r="C255" s="9">
        <v>2225.6606988631984</v>
      </c>
      <c r="D255" s="9">
        <v>2011.7557534803445</v>
      </c>
      <c r="E255" s="7">
        <v>52597</v>
      </c>
      <c r="F255" s="9">
        <v>1365.5251182707359</v>
      </c>
      <c r="G255" s="9">
        <v>1405.8361738162537</v>
      </c>
      <c r="H255" s="9">
        <v>1313.8597213971002</v>
      </c>
      <c r="I255" s="7">
        <v>52597</v>
      </c>
      <c r="J255" s="9">
        <v>761.35550175332764</v>
      </c>
      <c r="K255" s="9">
        <v>819.82452504694515</v>
      </c>
      <c r="L255" s="9">
        <v>697.89603208324479</v>
      </c>
    </row>
    <row r="256" spans="1:12" x14ac:dyDescent="0.25">
      <c r="A256" s="7">
        <v>52628</v>
      </c>
      <c r="B256" s="9">
        <v>1996.2777896216039</v>
      </c>
      <c r="C256" s="9">
        <v>2092.4424806226643</v>
      </c>
      <c r="D256" s="9">
        <v>1883.8544201839964</v>
      </c>
      <c r="E256" s="7">
        <v>52628</v>
      </c>
      <c r="F256" s="9">
        <v>1286.477265771528</v>
      </c>
      <c r="G256" s="9">
        <v>1325.8164024201046</v>
      </c>
      <c r="H256" s="9">
        <v>1235.9734184592094</v>
      </c>
      <c r="I256" s="7">
        <v>52628</v>
      </c>
      <c r="J256" s="9">
        <v>709.80052385007502</v>
      </c>
      <c r="K256" s="9">
        <v>766.62607820255857</v>
      </c>
      <c r="L256" s="9">
        <v>647.88100172478642</v>
      </c>
    </row>
    <row r="257" spans="1:12" x14ac:dyDescent="0.25">
      <c r="A257" s="7">
        <v>52657</v>
      </c>
      <c r="B257" s="9">
        <v>1838.7299475958853</v>
      </c>
      <c r="C257" s="9">
        <v>1930.6897059697349</v>
      </c>
      <c r="D257" s="9">
        <v>1730.9624618500566</v>
      </c>
      <c r="E257" s="7">
        <v>52657</v>
      </c>
      <c r="F257" s="9">
        <v>1174.1502363645272</v>
      </c>
      <c r="G257" s="9">
        <v>1211.7226931435364</v>
      </c>
      <c r="H257" s="9">
        <v>1125.7979412437833</v>
      </c>
      <c r="I257" s="7">
        <v>52657</v>
      </c>
      <c r="J257" s="9">
        <v>664.57971123135837</v>
      </c>
      <c r="K257" s="9">
        <v>718.9670128261987</v>
      </c>
      <c r="L257" s="9">
        <v>605.16452060627398</v>
      </c>
    </row>
    <row r="258" spans="1:12" x14ac:dyDescent="0.25">
      <c r="A258" s="7">
        <v>52688</v>
      </c>
      <c r="B258" s="9">
        <v>1657.266510397284</v>
      </c>
      <c r="C258" s="9">
        <v>1744.6251908177296</v>
      </c>
      <c r="D258" s="9">
        <v>1554.619684713382</v>
      </c>
      <c r="E258" s="7">
        <v>52688</v>
      </c>
      <c r="F258" s="9">
        <v>1042.018633825654</v>
      </c>
      <c r="G258" s="9">
        <v>1077.6615618714741</v>
      </c>
      <c r="H258" s="9">
        <v>996.02842155801522</v>
      </c>
      <c r="I258" s="7">
        <v>52688</v>
      </c>
      <c r="J258" s="9">
        <v>615.2478765716304</v>
      </c>
      <c r="K258" s="9">
        <v>666.96362894625565</v>
      </c>
      <c r="L258" s="9">
        <v>558.59126315536707</v>
      </c>
    </row>
    <row r="259" spans="1:12" x14ac:dyDescent="0.25">
      <c r="A259" s="7">
        <v>52718</v>
      </c>
      <c r="B259" s="9">
        <v>1989.4539003106618</v>
      </c>
      <c r="C259" s="9">
        <v>2107.8687721679121</v>
      </c>
      <c r="D259" s="9">
        <v>1849.9657581810736</v>
      </c>
      <c r="E259" s="7">
        <v>52718</v>
      </c>
      <c r="F259" s="9">
        <v>1248.7253504671291</v>
      </c>
      <c r="G259" s="9">
        <v>1297.1602488441413</v>
      </c>
      <c r="H259" s="9">
        <v>1186.1240398734735</v>
      </c>
      <c r="I259" s="7">
        <v>52718</v>
      </c>
      <c r="J259" s="9">
        <v>740.72854984353296</v>
      </c>
      <c r="K259" s="9">
        <v>810.70852332377046</v>
      </c>
      <c r="L259" s="9">
        <v>663.84171830760044</v>
      </c>
    </row>
    <row r="260" spans="1:12" x14ac:dyDescent="0.25">
      <c r="A260" s="7">
        <v>52749</v>
      </c>
      <c r="B260" s="9">
        <v>1927.511279153729</v>
      </c>
      <c r="C260" s="9">
        <v>2042.529475907681</v>
      </c>
      <c r="D260" s="9">
        <v>1791.9401497702365</v>
      </c>
      <c r="E260" s="7">
        <v>52749</v>
      </c>
      <c r="F260" s="9">
        <v>1210.7737803346629</v>
      </c>
      <c r="G260" s="9">
        <v>1257.9651458550484</v>
      </c>
      <c r="H260" s="9">
        <v>1149.7756131390151</v>
      </c>
      <c r="I260" s="7">
        <v>52749</v>
      </c>
      <c r="J260" s="9">
        <v>716.73749881906622</v>
      </c>
      <c r="K260" s="9">
        <v>784.56433005263261</v>
      </c>
      <c r="L260" s="9">
        <v>642.16453663122172</v>
      </c>
    </row>
    <row r="261" spans="1:12" x14ac:dyDescent="0.25">
      <c r="A261" s="7">
        <v>52779</v>
      </c>
      <c r="B261" s="9">
        <v>2118.9755018390324</v>
      </c>
      <c r="C261" s="9">
        <v>2243.6931737598943</v>
      </c>
      <c r="D261" s="9">
        <v>1972.207459215</v>
      </c>
      <c r="E261" s="7">
        <v>52779</v>
      </c>
      <c r="F261" s="9">
        <v>1327.9394725123034</v>
      </c>
      <c r="G261" s="9">
        <v>1379.0864766598036</v>
      </c>
      <c r="H261" s="9">
        <v>1261.8860533774998</v>
      </c>
      <c r="I261" s="7">
        <v>52779</v>
      </c>
      <c r="J261" s="9">
        <v>791.03602932672834</v>
      </c>
      <c r="K261" s="9">
        <v>864.60669710009074</v>
      </c>
      <c r="L261" s="9">
        <v>710.32140583750038</v>
      </c>
    </row>
    <row r="262" spans="1:12" x14ac:dyDescent="0.25">
      <c r="A262" s="7">
        <v>52810</v>
      </c>
      <c r="B262" s="9">
        <v>2167.4402678061542</v>
      </c>
      <c r="C262" s="9">
        <v>2287.4800332243058</v>
      </c>
      <c r="D262" s="9">
        <v>2026.5010279389635</v>
      </c>
      <c r="E262" s="7">
        <v>52810</v>
      </c>
      <c r="F262" s="9">
        <v>1373.4670282345453</v>
      </c>
      <c r="G262" s="9">
        <v>1422.9061175566046</v>
      </c>
      <c r="H262" s="9">
        <v>1309.7660276943443</v>
      </c>
      <c r="I262" s="7">
        <v>52810</v>
      </c>
      <c r="J262" s="9">
        <v>793.97323957160847</v>
      </c>
      <c r="K262" s="9">
        <v>864.57391566770093</v>
      </c>
      <c r="L262" s="9">
        <v>716.73500024461919</v>
      </c>
    </row>
    <row r="263" spans="1:12" x14ac:dyDescent="0.25">
      <c r="A263" s="7">
        <v>52841</v>
      </c>
      <c r="B263" s="9">
        <v>2136.2043484468568</v>
      </c>
      <c r="C263" s="9">
        <v>2258.8644391965177</v>
      </c>
      <c r="D263" s="9">
        <v>1991.9853844831871</v>
      </c>
      <c r="E263" s="7">
        <v>52841</v>
      </c>
      <c r="F263" s="9">
        <v>1356.2563183508698</v>
      </c>
      <c r="G263" s="9">
        <v>1406.7263953777417</v>
      </c>
      <c r="H263" s="9">
        <v>1291.1719714381791</v>
      </c>
      <c r="I263" s="7">
        <v>52841</v>
      </c>
      <c r="J263" s="9">
        <v>779.94803009598684</v>
      </c>
      <c r="K263" s="9">
        <v>852.13804381877571</v>
      </c>
      <c r="L263" s="9">
        <v>700.81341304500768</v>
      </c>
    </row>
    <row r="264" spans="1:12" x14ac:dyDescent="0.25">
      <c r="A264" s="7">
        <v>52871</v>
      </c>
      <c r="B264" s="9">
        <v>1699.052597847533</v>
      </c>
      <c r="C264" s="9">
        <v>1792.6087107368735</v>
      </c>
      <c r="D264" s="9">
        <v>1588.7542200631397</v>
      </c>
      <c r="E264" s="7">
        <v>52871</v>
      </c>
      <c r="F264" s="9">
        <v>1087.1680950825207</v>
      </c>
      <c r="G264" s="9">
        <v>1125.4861694992851</v>
      </c>
      <c r="H264" s="9">
        <v>1037.6569457651408</v>
      </c>
      <c r="I264" s="7">
        <v>52871</v>
      </c>
      <c r="J264" s="9">
        <v>611.8845027650126</v>
      </c>
      <c r="K264" s="9">
        <v>667.12254123758851</v>
      </c>
      <c r="L264" s="9">
        <v>551.09727429799921</v>
      </c>
    </row>
    <row r="265" spans="1:12" x14ac:dyDescent="0.25">
      <c r="A265" s="7">
        <v>52902</v>
      </c>
      <c r="B265" s="9">
        <v>1895.22745275596</v>
      </c>
      <c r="C265" s="9">
        <v>1998.1175850490483</v>
      </c>
      <c r="D265" s="9">
        <v>1774.2102081172932</v>
      </c>
      <c r="E265" s="7">
        <v>52902</v>
      </c>
      <c r="F265" s="9">
        <v>1211.0061298341202</v>
      </c>
      <c r="G265" s="9">
        <v>1252.895905774833</v>
      </c>
      <c r="H265" s="9">
        <v>1156.9452421245983</v>
      </c>
      <c r="I265" s="7">
        <v>52902</v>
      </c>
      <c r="J265" s="9">
        <v>684.22132292184006</v>
      </c>
      <c r="K265" s="9">
        <v>745.22167927421572</v>
      </c>
      <c r="L265" s="9">
        <v>617.2649659926949</v>
      </c>
    </row>
    <row r="266" spans="1:12" x14ac:dyDescent="0.25">
      <c r="A266" s="7">
        <v>52932</v>
      </c>
      <c r="B266" s="9">
        <v>2084.0860930726021</v>
      </c>
      <c r="C266" s="9">
        <v>2186.5837380602566</v>
      </c>
      <c r="D266" s="9">
        <v>1964.2503517090001</v>
      </c>
      <c r="E266" s="7">
        <v>52932</v>
      </c>
      <c r="F266" s="9">
        <v>1333.5040419766856</v>
      </c>
      <c r="G266" s="9">
        <v>1375.2125639408243</v>
      </c>
      <c r="H266" s="9">
        <v>1279.9084855197184</v>
      </c>
      <c r="I266" s="7">
        <v>52932</v>
      </c>
      <c r="J266" s="9">
        <v>750.58205109591665</v>
      </c>
      <c r="K266" s="9">
        <v>811.37117411943257</v>
      </c>
      <c r="L266" s="9">
        <v>684.34186618928209</v>
      </c>
    </row>
    <row r="267" spans="1:12" x14ac:dyDescent="0.25">
      <c r="A267" s="7">
        <v>52963</v>
      </c>
      <c r="B267" s="9">
        <v>2168.6085008957634</v>
      </c>
      <c r="C267" s="9">
        <v>2273.8016370642258</v>
      </c>
      <c r="D267" s="9">
        <v>2046.6625739440708</v>
      </c>
      <c r="E267" s="7">
        <v>52963</v>
      </c>
      <c r="F267" s="9">
        <v>1394.6043316366365</v>
      </c>
      <c r="G267" s="9">
        <v>1437.1811999226481</v>
      </c>
      <c r="H267" s="9">
        <v>1340.2703341573615</v>
      </c>
      <c r="I267" s="7">
        <v>52963</v>
      </c>
      <c r="J267" s="9">
        <v>774.0041692591268</v>
      </c>
      <c r="K267" s="9">
        <v>836.62043714157733</v>
      </c>
      <c r="L267" s="9">
        <v>706.39223978670907</v>
      </c>
    </row>
    <row r="268" spans="1:12" x14ac:dyDescent="0.25">
      <c r="A268" s="7">
        <v>52994</v>
      </c>
      <c r="B268" s="9">
        <v>2038.8672690993351</v>
      </c>
      <c r="C268" s="9">
        <v>2141.9600436449709</v>
      </c>
      <c r="D268" s="9">
        <v>1918.9971617834804</v>
      </c>
      <c r="E268" s="7">
        <v>52994</v>
      </c>
      <c r="F268" s="9">
        <v>1314.5759241676417</v>
      </c>
      <c r="G268" s="9">
        <v>1356.4186876485937</v>
      </c>
      <c r="H268" s="9">
        <v>1261.0877094058883</v>
      </c>
      <c r="I268" s="7">
        <v>52994</v>
      </c>
      <c r="J268" s="9">
        <v>724.29134493169352</v>
      </c>
      <c r="K268" s="9">
        <v>785.54135599637755</v>
      </c>
      <c r="L268" s="9">
        <v>657.90945237759229</v>
      </c>
    </row>
    <row r="269" spans="1:12" x14ac:dyDescent="0.25">
      <c r="A269" s="7">
        <v>53022</v>
      </c>
      <c r="B269" s="9">
        <v>1881.0697480292799</v>
      </c>
      <c r="C269" s="9">
        <v>1978.8772305987331</v>
      </c>
      <c r="D269" s="9">
        <v>1767.0751436878584</v>
      </c>
      <c r="E269" s="7">
        <v>53022</v>
      </c>
      <c r="F269" s="9">
        <v>1203.4823013655721</v>
      </c>
      <c r="G269" s="9">
        <v>1243.1326171552148</v>
      </c>
      <c r="H269" s="9">
        <v>1152.6703804596325</v>
      </c>
      <c r="I269" s="7">
        <v>53022</v>
      </c>
      <c r="J269" s="9">
        <v>677.58744666370853</v>
      </c>
      <c r="K269" s="9">
        <v>735.74461344351892</v>
      </c>
      <c r="L269" s="9">
        <v>614.40476322822633</v>
      </c>
    </row>
    <row r="270" spans="1:12" x14ac:dyDescent="0.25">
      <c r="A270" s="7">
        <v>53053</v>
      </c>
      <c r="B270" s="9">
        <v>1697.8379694600355</v>
      </c>
      <c r="C270" s="9">
        <v>1790.6913268107519</v>
      </c>
      <c r="D270" s="9">
        <v>1589.3364704274418</v>
      </c>
      <c r="E270" s="7">
        <v>53053</v>
      </c>
      <c r="F270" s="9">
        <v>1069.6625418829315</v>
      </c>
      <c r="G270" s="9">
        <v>1107.2551765595558</v>
      </c>
      <c r="H270" s="9">
        <v>1021.3563346570536</v>
      </c>
      <c r="I270" s="7">
        <v>53053</v>
      </c>
      <c r="J270" s="9">
        <v>628.17542757710396</v>
      </c>
      <c r="K270" s="9">
        <v>683.43615025119607</v>
      </c>
      <c r="L270" s="9">
        <v>567.9801357703883</v>
      </c>
    </row>
    <row r="271" spans="1:12" x14ac:dyDescent="0.25">
      <c r="A271" s="7">
        <v>53083</v>
      </c>
      <c r="B271" s="9">
        <v>2034.5425596777109</v>
      </c>
      <c r="C271" s="9">
        <v>2160.5994475199582</v>
      </c>
      <c r="D271" s="9">
        <v>1886.8776581068075</v>
      </c>
      <c r="E271" s="7">
        <v>53083</v>
      </c>
      <c r="F271" s="9">
        <v>1277.9245924697477</v>
      </c>
      <c r="G271" s="9">
        <v>1329.1036887226021</v>
      </c>
      <c r="H271" s="9">
        <v>1212.0450786269114</v>
      </c>
      <c r="I271" s="7">
        <v>53083</v>
      </c>
      <c r="J271" s="9">
        <v>756.61796720796315</v>
      </c>
      <c r="K271" s="9">
        <v>831.49575879735562</v>
      </c>
      <c r="L271" s="9">
        <v>674.83257947989614</v>
      </c>
    </row>
    <row r="272" spans="1:12" x14ac:dyDescent="0.25">
      <c r="A272" s="7">
        <v>53114</v>
      </c>
      <c r="B272" s="9">
        <v>1973.9253501322003</v>
      </c>
      <c r="C272" s="9">
        <v>2096.5031901905422</v>
      </c>
      <c r="D272" s="9">
        <v>1830.2480321984165</v>
      </c>
      <c r="E272" s="7">
        <v>53114</v>
      </c>
      <c r="F272" s="9">
        <v>1240.4988971947223</v>
      </c>
      <c r="G272" s="9">
        <v>1290.4316234637101</v>
      </c>
      <c r="H272" s="9">
        <v>1176.2193019134056</v>
      </c>
      <c r="I272" s="7">
        <v>53114</v>
      </c>
      <c r="J272" s="9">
        <v>733.42645293747773</v>
      </c>
      <c r="K272" s="9">
        <v>806.07156672683243</v>
      </c>
      <c r="L272" s="9">
        <v>654.02873028501097</v>
      </c>
    </row>
    <row r="273" spans="1:12" x14ac:dyDescent="0.25">
      <c r="A273" s="7">
        <v>53144</v>
      </c>
      <c r="B273" s="9">
        <v>2162.8826429031865</v>
      </c>
      <c r="C273" s="9">
        <v>2295.4842902479891</v>
      </c>
      <c r="D273" s="9">
        <v>2007.7035526436407</v>
      </c>
      <c r="E273" s="7">
        <v>53144</v>
      </c>
      <c r="F273" s="9">
        <v>1355.660971673751</v>
      </c>
      <c r="G273" s="9">
        <v>1409.6417412960407</v>
      </c>
      <c r="H273" s="9">
        <v>1286.2342542207446</v>
      </c>
      <c r="I273" s="7">
        <v>53144</v>
      </c>
      <c r="J273" s="9">
        <v>807.22167122943574</v>
      </c>
      <c r="K273" s="9">
        <v>885.84254895194908</v>
      </c>
      <c r="L273" s="9">
        <v>721.46929842289592</v>
      </c>
    </row>
    <row r="274" spans="1:12" x14ac:dyDescent="0.25">
      <c r="A274" s="7">
        <v>53175</v>
      </c>
      <c r="B274" s="9">
        <v>2213.4708000651162</v>
      </c>
      <c r="C274" s="9">
        <v>2341.3971530240115</v>
      </c>
      <c r="D274" s="9">
        <v>2064.1029042496839</v>
      </c>
      <c r="E274" s="7">
        <v>53175</v>
      </c>
      <c r="F274" s="9">
        <v>1402.812992825171</v>
      </c>
      <c r="G274" s="9">
        <v>1455.11647789993</v>
      </c>
      <c r="H274" s="9">
        <v>1335.7048684420311</v>
      </c>
      <c r="I274" s="7">
        <v>53175</v>
      </c>
      <c r="J274" s="9">
        <v>810.65780723994453</v>
      </c>
      <c r="K274" s="9">
        <v>886.28067512408109</v>
      </c>
      <c r="L274" s="9">
        <v>728.39803580765283</v>
      </c>
    </row>
    <row r="275" spans="1:12" x14ac:dyDescent="0.25">
      <c r="A275" s="7">
        <v>53206</v>
      </c>
      <c r="B275" s="9">
        <v>2188.7078791885824</v>
      </c>
      <c r="C275" s="9">
        <v>2319.9473148566358</v>
      </c>
      <c r="D275" s="9">
        <v>2035.2601631282459</v>
      </c>
      <c r="E275" s="7">
        <v>53206</v>
      </c>
      <c r="F275" s="9">
        <v>1389.9396001799937</v>
      </c>
      <c r="G275" s="9">
        <v>1443.5513291350362</v>
      </c>
      <c r="H275" s="9">
        <v>1321.0926590383883</v>
      </c>
      <c r="I275" s="7">
        <v>53206</v>
      </c>
      <c r="J275" s="9">
        <v>798.76827900858859</v>
      </c>
      <c r="K275" s="9">
        <v>876.39598572159866</v>
      </c>
      <c r="L275" s="9">
        <v>714.16750408985729</v>
      </c>
    </row>
    <row r="276" spans="1:12" x14ac:dyDescent="0.25">
      <c r="A276" s="7">
        <v>53236</v>
      </c>
      <c r="B276" s="9">
        <v>1741.5689940349603</v>
      </c>
      <c r="C276" s="9">
        <v>1840.629069952749</v>
      </c>
      <c r="D276" s="9">
        <v>1625.4363217960597</v>
      </c>
      <c r="E276" s="7">
        <v>53236</v>
      </c>
      <c r="F276" s="9">
        <v>1116.545761185592</v>
      </c>
      <c r="G276" s="9">
        <v>1156.8281242951309</v>
      </c>
      <c r="H276" s="9">
        <v>1064.7090885020107</v>
      </c>
      <c r="I276" s="7">
        <v>53236</v>
      </c>
      <c r="J276" s="9">
        <v>625.0232328493679</v>
      </c>
      <c r="K276" s="9">
        <v>683.80094565761829</v>
      </c>
      <c r="L276" s="9">
        <v>560.72723329404914</v>
      </c>
    </row>
    <row r="277" spans="1:12" x14ac:dyDescent="0.25">
      <c r="A277" s="7">
        <v>53267</v>
      </c>
      <c r="B277" s="9">
        <v>1938.2333658692917</v>
      </c>
      <c r="C277" s="9">
        <v>2047.0994496793933</v>
      </c>
      <c r="D277" s="9">
        <v>1810.90212793451</v>
      </c>
      <c r="E277" s="7">
        <v>53267</v>
      </c>
      <c r="F277" s="9">
        <v>1241.1557044913377</v>
      </c>
      <c r="G277" s="9">
        <v>1285.1415475601841</v>
      </c>
      <c r="H277" s="9">
        <v>1184.6239682319269</v>
      </c>
      <c r="I277" s="7">
        <v>53267</v>
      </c>
      <c r="J277" s="9">
        <v>697.0776613779542</v>
      </c>
      <c r="K277" s="9">
        <v>761.95790211920917</v>
      </c>
      <c r="L277" s="9">
        <v>626.27815970258314</v>
      </c>
    </row>
    <row r="278" spans="1:12" x14ac:dyDescent="0.25">
      <c r="A278" s="7">
        <v>53297</v>
      </c>
      <c r="B278" s="9">
        <v>2129.8594077410817</v>
      </c>
      <c r="C278" s="9">
        <v>2238.868875235401</v>
      </c>
      <c r="D278" s="9">
        <v>2003.106060210029</v>
      </c>
      <c r="E278" s="7">
        <v>53297</v>
      </c>
      <c r="F278" s="9">
        <v>1365.3579088510835</v>
      </c>
      <c r="G278" s="9">
        <v>1409.3589509278327</v>
      </c>
      <c r="H278" s="9">
        <v>1309.0578126183962</v>
      </c>
      <c r="I278" s="7">
        <v>53297</v>
      </c>
      <c r="J278" s="9">
        <v>764.50149888999817</v>
      </c>
      <c r="K278" s="9">
        <v>829.50992430756833</v>
      </c>
      <c r="L278" s="9">
        <v>694.04824759163284</v>
      </c>
    </row>
    <row r="280" spans="1:12" x14ac:dyDescent="0.25">
      <c r="A280"/>
      <c r="B280"/>
      <c r="C280"/>
      <c r="D280"/>
      <c r="E280"/>
      <c r="F280"/>
      <c r="G280"/>
      <c r="H280"/>
      <c r="I280"/>
      <c r="J280"/>
      <c r="K280"/>
      <c r="L280"/>
    </row>
    <row r="281" spans="1:12" x14ac:dyDescent="0.25">
      <c r="A281"/>
      <c r="B281"/>
      <c r="C281"/>
      <c r="D281"/>
      <c r="E281"/>
      <c r="F281"/>
      <c r="G281"/>
      <c r="H281"/>
      <c r="I281"/>
      <c r="J281"/>
      <c r="K281"/>
      <c r="L281"/>
    </row>
    <row r="282" spans="1:12" x14ac:dyDescent="0.25">
      <c r="A282"/>
      <c r="B282"/>
      <c r="C282"/>
      <c r="D282"/>
      <c r="E282"/>
      <c r="F282"/>
      <c r="G282"/>
      <c r="H282"/>
      <c r="I282"/>
      <c r="J282"/>
      <c r="K282"/>
      <c r="L282"/>
    </row>
    <row r="283" spans="1:12" x14ac:dyDescent="0.25">
      <c r="A283"/>
      <c r="B283"/>
      <c r="C283"/>
      <c r="D283"/>
      <c r="E283"/>
      <c r="F283"/>
      <c r="G283"/>
      <c r="H283"/>
      <c r="I283"/>
      <c r="J283"/>
      <c r="K283"/>
      <c r="L283"/>
    </row>
    <row r="284" spans="1:12" x14ac:dyDescent="0.25">
      <c r="A284"/>
      <c r="B284"/>
      <c r="C284"/>
      <c r="D284"/>
      <c r="E284"/>
      <c r="F284"/>
      <c r="G284"/>
      <c r="H284"/>
      <c r="I284"/>
      <c r="J284"/>
      <c r="K284"/>
      <c r="L284"/>
    </row>
    <row r="285" spans="1:12" x14ac:dyDescent="0.25">
      <c r="A285"/>
      <c r="B285"/>
      <c r="C285"/>
      <c r="D285"/>
      <c r="E285"/>
      <c r="F285"/>
      <c r="G285"/>
      <c r="H285"/>
      <c r="I285"/>
      <c r="J285"/>
      <c r="K285"/>
      <c r="L285"/>
    </row>
    <row r="286" spans="1:12" x14ac:dyDescent="0.25">
      <c r="A286"/>
      <c r="B286"/>
      <c r="C286"/>
      <c r="D286"/>
      <c r="E286"/>
      <c r="F286"/>
      <c r="G286"/>
      <c r="H286"/>
      <c r="I286"/>
      <c r="J286"/>
      <c r="K286"/>
      <c r="L286"/>
    </row>
    <row r="287" spans="1:12" x14ac:dyDescent="0.25">
      <c r="A287"/>
      <c r="B287"/>
      <c r="C287"/>
      <c r="D287"/>
      <c r="E287"/>
      <c r="F287"/>
      <c r="G287"/>
      <c r="H287"/>
      <c r="I287"/>
      <c r="J287"/>
      <c r="K287"/>
      <c r="L287"/>
    </row>
    <row r="288" spans="1:12" x14ac:dyDescent="0.25">
      <c r="A288"/>
      <c r="B288"/>
      <c r="C288"/>
      <c r="D288"/>
      <c r="E288"/>
      <c r="F288"/>
      <c r="G288"/>
      <c r="H288"/>
      <c r="I288"/>
      <c r="J288"/>
      <c r="K288"/>
      <c r="L288"/>
    </row>
    <row r="289" customFormat="1" x14ac:dyDescent="0.25"/>
    <row r="290" customFormat="1" x14ac:dyDescent="0.25"/>
    <row r="291" customFormat="1" x14ac:dyDescent="0.25"/>
    <row r="292" customFormat="1" x14ac:dyDescent="0.25"/>
    <row r="293" customFormat="1" x14ac:dyDescent="0.25"/>
    <row r="294" customFormat="1" x14ac:dyDescent="0.25"/>
    <row r="295" customFormat="1" x14ac:dyDescent="0.25"/>
    <row r="296" customFormat="1" x14ac:dyDescent="0.25"/>
    <row r="297" customFormat="1" x14ac:dyDescent="0.25"/>
    <row r="298" customFormat="1" x14ac:dyDescent="0.25"/>
    <row r="299" customFormat="1" x14ac:dyDescent="0.25"/>
    <row r="300" customFormat="1" x14ac:dyDescent="0.25"/>
    <row r="301" customFormat="1" x14ac:dyDescent="0.25"/>
    <row r="302" customFormat="1" x14ac:dyDescent="0.25"/>
    <row r="303" customFormat="1" x14ac:dyDescent="0.25"/>
    <row r="304" customFormat="1" x14ac:dyDescent="0.25"/>
    <row r="305" customFormat="1" x14ac:dyDescent="0.25"/>
    <row r="306" customFormat="1" x14ac:dyDescent="0.25"/>
    <row r="307" customFormat="1" x14ac:dyDescent="0.25"/>
    <row r="308" customFormat="1" x14ac:dyDescent="0.25"/>
    <row r="309" customFormat="1" x14ac:dyDescent="0.25"/>
    <row r="310" customFormat="1" x14ac:dyDescent="0.25"/>
    <row r="311" customFormat="1" x14ac:dyDescent="0.25"/>
    <row r="312" customFormat="1" x14ac:dyDescent="0.25"/>
    <row r="313" customFormat="1" x14ac:dyDescent="0.25"/>
    <row r="314" customFormat="1" x14ac:dyDescent="0.25"/>
    <row r="315" customFormat="1" x14ac:dyDescent="0.25"/>
    <row r="316" customFormat="1" x14ac:dyDescent="0.25"/>
    <row r="317" customFormat="1" x14ac:dyDescent="0.25"/>
    <row r="318" customFormat="1" x14ac:dyDescent="0.25"/>
    <row r="319" customFormat="1" x14ac:dyDescent="0.25"/>
    <row r="320" customFormat="1" x14ac:dyDescent="0.25"/>
    <row r="321" customFormat="1" x14ac:dyDescent="0.25"/>
    <row r="322" customFormat="1" x14ac:dyDescent="0.25"/>
    <row r="323" customFormat="1" x14ac:dyDescent="0.25"/>
    <row r="324" customFormat="1" x14ac:dyDescent="0.25"/>
    <row r="325" customFormat="1" x14ac:dyDescent="0.25"/>
    <row r="326" customFormat="1" x14ac:dyDescent="0.25"/>
    <row r="327" customFormat="1" x14ac:dyDescent="0.25"/>
    <row r="328" customFormat="1" x14ac:dyDescent="0.25"/>
    <row r="329" customFormat="1" x14ac:dyDescent="0.25"/>
    <row r="330" customFormat="1" x14ac:dyDescent="0.25"/>
    <row r="331" customFormat="1" x14ac:dyDescent="0.25"/>
    <row r="332" customFormat="1" x14ac:dyDescent="0.25"/>
    <row r="333" customFormat="1" x14ac:dyDescent="0.25"/>
    <row r="334" customFormat="1" x14ac:dyDescent="0.25"/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04141B-2C4F-4F13-9279-5DE52B2984DF}">
  <dimension ref="A1:C29"/>
  <sheetViews>
    <sheetView workbookViewId="0">
      <selection activeCell="M27" sqref="M27"/>
    </sheetView>
  </sheetViews>
  <sheetFormatPr defaultRowHeight="15" x14ac:dyDescent="0.25"/>
  <cols>
    <col min="1" max="1" width="9.140625" customWidth="1"/>
    <col min="2" max="2" width="15.140625" customWidth="1"/>
    <col min="3" max="3" width="16.42578125" customWidth="1"/>
  </cols>
  <sheetData>
    <row r="1" spans="1:3" x14ac:dyDescent="0.25">
      <c r="A1" s="24" t="s">
        <v>76</v>
      </c>
      <c r="B1" s="25"/>
      <c r="C1" s="25"/>
    </row>
    <row r="2" spans="1:3" ht="45" x14ac:dyDescent="0.25">
      <c r="A2" s="49"/>
      <c r="B2" s="6" t="s">
        <v>65</v>
      </c>
      <c r="C2" s="50" t="s">
        <v>66</v>
      </c>
    </row>
    <row r="3" spans="1:3" x14ac:dyDescent="0.25">
      <c r="A3" s="47">
        <v>2023</v>
      </c>
      <c r="B3" s="12">
        <v>1718.3533506296033</v>
      </c>
      <c r="C3" s="12">
        <v>1664.3717730094272</v>
      </c>
    </row>
    <row r="4" spans="1:3" x14ac:dyDescent="0.25">
      <c r="A4" s="47">
        <v>2024</v>
      </c>
      <c r="B4" s="12">
        <v>1724.7619606976857</v>
      </c>
      <c r="C4" s="12">
        <v>1673.3508820094621</v>
      </c>
    </row>
    <row r="5" spans="1:3" x14ac:dyDescent="0.25">
      <c r="A5" s="47">
        <v>2025</v>
      </c>
      <c r="B5" s="12">
        <v>1729.7258551738594</v>
      </c>
      <c r="C5" s="12">
        <v>1687.4752720575818</v>
      </c>
    </row>
    <row r="6" spans="1:3" x14ac:dyDescent="0.25">
      <c r="A6" s="47">
        <v>2026</v>
      </c>
      <c r="B6" s="12">
        <v>1734.1616976536002</v>
      </c>
      <c r="C6" s="12">
        <v>1700.1427894235717</v>
      </c>
    </row>
    <row r="7" spans="1:3" x14ac:dyDescent="0.25">
      <c r="A7" s="47">
        <v>2027</v>
      </c>
      <c r="B7" s="51">
        <v>1742.161915886177</v>
      </c>
      <c r="C7" s="51">
        <v>1713.3357028784292</v>
      </c>
    </row>
    <row r="8" spans="1:3" x14ac:dyDescent="0.25">
      <c r="A8" s="47">
        <v>2028</v>
      </c>
      <c r="B8" s="51">
        <v>1747.5289195638541</v>
      </c>
      <c r="C8" s="51">
        <v>1720.5091972191181</v>
      </c>
    </row>
    <row r="9" spans="1:3" x14ac:dyDescent="0.25">
      <c r="A9" s="47">
        <v>2029</v>
      </c>
      <c r="B9" s="51">
        <v>1759.7372538155751</v>
      </c>
      <c r="C9" s="51">
        <v>1730.6611824050024</v>
      </c>
    </row>
    <row r="10" spans="1:3" x14ac:dyDescent="0.25">
      <c r="A10" s="47">
        <v>2030</v>
      </c>
      <c r="B10" s="51">
        <v>1769.1987971480451</v>
      </c>
      <c r="C10" s="51">
        <v>1748.1687159055316</v>
      </c>
    </row>
    <row r="11" spans="1:3" x14ac:dyDescent="0.25">
      <c r="A11" s="47">
        <v>2031</v>
      </c>
      <c r="B11" s="51">
        <v>1785.8451038478026</v>
      </c>
      <c r="C11" s="51">
        <v>1771.4651412934143</v>
      </c>
    </row>
    <row r="12" spans="1:3" x14ac:dyDescent="0.25">
      <c r="A12" s="47">
        <v>2032</v>
      </c>
      <c r="B12" s="51">
        <v>1801.3744488345594</v>
      </c>
      <c r="C12" s="51">
        <v>1793.1329073846623</v>
      </c>
    </row>
    <row r="13" spans="1:3" x14ac:dyDescent="0.25">
      <c r="A13" s="47">
        <v>2033</v>
      </c>
      <c r="B13" s="51">
        <v>1813.7795533779326</v>
      </c>
      <c r="C13" s="51">
        <v>1819.0228418859049</v>
      </c>
    </row>
    <row r="14" spans="1:3" x14ac:dyDescent="0.25">
      <c r="A14" s="47">
        <v>2034</v>
      </c>
      <c r="B14" s="51">
        <v>1834.0151220056084</v>
      </c>
      <c r="C14" s="51">
        <v>1840.4610975377288</v>
      </c>
    </row>
    <row r="15" spans="1:3" x14ac:dyDescent="0.25">
      <c r="A15" s="47">
        <v>2035</v>
      </c>
      <c r="B15" s="51">
        <v>1850.7119560963201</v>
      </c>
      <c r="C15" s="51">
        <v>1860.4921637627463</v>
      </c>
    </row>
    <row r="16" spans="1:3" x14ac:dyDescent="0.25">
      <c r="A16" s="47">
        <v>2036</v>
      </c>
      <c r="B16" s="51">
        <v>1869.8965310811147</v>
      </c>
      <c r="C16" s="51">
        <v>1885.3608967857938</v>
      </c>
    </row>
    <row r="17" spans="1:3" x14ac:dyDescent="0.25">
      <c r="A17" s="47">
        <v>2037</v>
      </c>
      <c r="B17" s="51">
        <v>1891.804323438535</v>
      </c>
      <c r="C17" s="51">
        <v>1912.8558844905126</v>
      </c>
    </row>
    <row r="18" spans="1:3" x14ac:dyDescent="0.25">
      <c r="A18" s="47">
        <v>2038</v>
      </c>
      <c r="B18" s="51">
        <v>1914.0747461145936</v>
      </c>
      <c r="C18" s="51">
        <v>1938.2892622114882</v>
      </c>
    </row>
    <row r="19" spans="1:3" x14ac:dyDescent="0.25">
      <c r="A19" s="47">
        <v>2039</v>
      </c>
      <c r="B19" s="51">
        <v>1938.50259735603</v>
      </c>
      <c r="C19" s="51">
        <v>1968.947649462006</v>
      </c>
    </row>
    <row r="20" spans="1:3" x14ac:dyDescent="0.25">
      <c r="A20" s="47">
        <v>2040</v>
      </c>
      <c r="B20" s="51">
        <v>1965.9132858853209</v>
      </c>
      <c r="C20" s="51">
        <v>1996.3627529872529</v>
      </c>
    </row>
    <row r="21" spans="1:3" x14ac:dyDescent="0.25">
      <c r="A21" s="47">
        <v>2041</v>
      </c>
      <c r="B21" s="51">
        <v>1999.0924843525449</v>
      </c>
      <c r="C21" s="51">
        <v>2028.6696305955804</v>
      </c>
    </row>
    <row r="22" spans="1:3" x14ac:dyDescent="0.25">
      <c r="A22" s="47">
        <v>2042</v>
      </c>
      <c r="B22" s="51">
        <v>2032.0677594942954</v>
      </c>
      <c r="C22" s="51">
        <v>2066.6595544558199</v>
      </c>
    </row>
    <row r="23" spans="1:3" x14ac:dyDescent="0.25">
      <c r="A23" s="47">
        <v>2043</v>
      </c>
      <c r="B23" s="51">
        <v>2069.8939380011607</v>
      </c>
      <c r="C23" s="51">
        <v>2109.7388881043757</v>
      </c>
    </row>
    <row r="24" spans="1:3" x14ac:dyDescent="0.25">
      <c r="A24" s="47">
        <v>2044</v>
      </c>
      <c r="B24" s="51">
        <v>2109.6977582024692</v>
      </c>
      <c r="C24" s="51">
        <v>2151.7755523976894</v>
      </c>
    </row>
    <row r="25" spans="1:3" x14ac:dyDescent="0.25">
      <c r="A25" s="47">
        <v>2045</v>
      </c>
      <c r="B25" s="51">
        <v>2150.2393033896542</v>
      </c>
      <c r="C25" s="51">
        <v>2196.1984901890337</v>
      </c>
    </row>
    <row r="29" spans="1:3" x14ac:dyDescent="0.25">
      <c r="B29" s="52"/>
      <c r="C29" s="52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56FEBA-F101-47A8-81E1-0A9B5C807653}">
  <dimension ref="A1:L330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A2" sqref="A2:B9"/>
    </sheetView>
  </sheetViews>
  <sheetFormatPr defaultRowHeight="15" x14ac:dyDescent="0.25"/>
  <cols>
    <col min="1" max="1" width="9.140625" style="10"/>
    <col min="2" max="2" width="20.140625" style="19" customWidth="1"/>
    <col min="3" max="3" width="23.140625" style="10" customWidth="1"/>
    <col min="4" max="4" width="25.85546875" style="23" customWidth="1"/>
    <col min="5" max="5" width="9.140625" style="10"/>
    <col min="6" max="6" width="23.140625" style="19" customWidth="1"/>
    <col min="7" max="7" width="22.7109375" style="10" customWidth="1"/>
    <col min="8" max="8" width="26.85546875" style="23" customWidth="1"/>
    <col min="9" max="9" width="9.140625" style="10"/>
    <col min="10" max="10" width="23.140625" style="19" customWidth="1"/>
    <col min="11" max="11" width="22.7109375" style="10" customWidth="1"/>
    <col min="12" max="12" width="26.85546875" style="23" customWidth="1"/>
  </cols>
  <sheetData>
    <row r="1" spans="1:12" x14ac:dyDescent="0.25">
      <c r="A1" s="1" t="s">
        <v>29</v>
      </c>
      <c r="B1" s="17"/>
      <c r="C1" s="2"/>
      <c r="D1" s="21"/>
      <c r="E1" s="1" t="s">
        <v>22</v>
      </c>
      <c r="F1" s="17"/>
      <c r="G1" s="2"/>
      <c r="H1" s="21"/>
      <c r="I1" s="1" t="s">
        <v>23</v>
      </c>
      <c r="J1" s="17"/>
      <c r="K1" s="2"/>
      <c r="L1" s="21"/>
    </row>
    <row r="2" spans="1:12" ht="30" x14ac:dyDescent="0.25">
      <c r="A2" s="16"/>
      <c r="B2" s="18" t="s">
        <v>12</v>
      </c>
      <c r="C2" s="20" t="s">
        <v>13</v>
      </c>
      <c r="D2" s="22" t="s">
        <v>14</v>
      </c>
      <c r="E2" s="16"/>
      <c r="F2" s="18" t="s">
        <v>15</v>
      </c>
      <c r="G2" s="20" t="s">
        <v>25</v>
      </c>
      <c r="H2" s="22" t="s">
        <v>17</v>
      </c>
      <c r="I2" s="16"/>
      <c r="J2" s="18" t="s">
        <v>24</v>
      </c>
      <c r="K2" s="20" t="s">
        <v>16</v>
      </c>
      <c r="L2" s="22" t="s">
        <v>26</v>
      </c>
    </row>
    <row r="3" spans="1:12" x14ac:dyDescent="0.25">
      <c r="A3" s="7">
        <v>44927</v>
      </c>
      <c r="B3" s="12">
        <v>563283914.36609948</v>
      </c>
      <c r="C3" s="12">
        <v>343486248.36421126</v>
      </c>
      <c r="D3" s="12">
        <f>SUM(B3:C3)</f>
        <v>906770162.73031068</v>
      </c>
      <c r="E3" s="7">
        <v>44927</v>
      </c>
      <c r="F3" s="12">
        <v>562678360.2795701</v>
      </c>
      <c r="G3" s="12">
        <v>342613817.48221719</v>
      </c>
      <c r="H3" s="12">
        <f>SUM(F3:G3)</f>
        <v>905292177.7617873</v>
      </c>
      <c r="I3" s="7">
        <v>44927</v>
      </c>
      <c r="J3" s="12">
        <v>564111913.96431196</v>
      </c>
      <c r="K3" s="12">
        <v>344555851.85339779</v>
      </c>
      <c r="L3" s="12">
        <f>SUM(J3:K3)</f>
        <v>908667765.81770968</v>
      </c>
    </row>
    <row r="4" spans="1:12" x14ac:dyDescent="0.25">
      <c r="A4" s="7">
        <v>44958</v>
      </c>
      <c r="B4" s="12">
        <v>529557010.54033864</v>
      </c>
      <c r="C4" s="12">
        <v>312774529.64777434</v>
      </c>
      <c r="D4" s="12">
        <f t="shared" ref="D4:D67" si="0">SUM(B4:C4)</f>
        <v>842331540.18811297</v>
      </c>
      <c r="E4" s="7">
        <v>44958</v>
      </c>
      <c r="F4" s="12">
        <v>529106484.09260654</v>
      </c>
      <c r="G4" s="12">
        <v>312171073.28921157</v>
      </c>
      <c r="H4" s="12">
        <f t="shared" ref="H4:H67" si="1">SUM(F4:G4)</f>
        <v>841277557.38181806</v>
      </c>
      <c r="I4" s="7">
        <v>44958</v>
      </c>
      <c r="J4" s="12">
        <v>530173034.32088035</v>
      </c>
      <c r="K4" s="12">
        <v>313514369.37606907</v>
      </c>
      <c r="L4" s="12">
        <f t="shared" ref="L4:L67" si="2">SUM(J4:K4)</f>
        <v>843687403.69694948</v>
      </c>
    </row>
    <row r="5" spans="1:12" x14ac:dyDescent="0.25">
      <c r="A5" s="7">
        <v>44986</v>
      </c>
      <c r="B5" s="12">
        <v>494721697.85764754</v>
      </c>
      <c r="C5" s="12">
        <v>304311376.95984948</v>
      </c>
      <c r="D5" s="12">
        <f t="shared" si="0"/>
        <v>799033074.81749701</v>
      </c>
      <c r="E5" s="7">
        <v>44986</v>
      </c>
      <c r="F5" s="12">
        <v>494433671.67069685</v>
      </c>
      <c r="G5" s="12">
        <v>303902727.34741414</v>
      </c>
      <c r="H5" s="12">
        <f t="shared" si="1"/>
        <v>798336399.01811099</v>
      </c>
      <c r="I5" s="7">
        <v>44986</v>
      </c>
      <c r="J5" s="12">
        <v>495115528.18985909</v>
      </c>
      <c r="K5" s="12">
        <v>304812382.89663672</v>
      </c>
      <c r="L5" s="12">
        <f t="shared" si="2"/>
        <v>799927911.08649588</v>
      </c>
    </row>
    <row r="6" spans="1:12" x14ac:dyDescent="0.25">
      <c r="A6" s="7">
        <v>45017</v>
      </c>
      <c r="B6" s="12">
        <v>454465705.23661375</v>
      </c>
      <c r="C6" s="12">
        <v>284278405.46911883</v>
      </c>
      <c r="D6" s="12">
        <f t="shared" si="0"/>
        <v>738744110.70573258</v>
      </c>
      <c r="E6" s="7">
        <v>45017</v>
      </c>
      <c r="F6" s="12">
        <v>454363150.8506729</v>
      </c>
      <c r="G6" s="12">
        <v>284094135.51455486</v>
      </c>
      <c r="H6" s="12">
        <f t="shared" si="1"/>
        <v>738457286.3652277</v>
      </c>
      <c r="I6" s="7">
        <v>45017</v>
      </c>
      <c r="J6" s="12">
        <v>454605932.16636753</v>
      </c>
      <c r="K6" s="12">
        <v>284504321.11518514</v>
      </c>
      <c r="L6" s="12">
        <f t="shared" si="2"/>
        <v>739110253.28155267</v>
      </c>
    </row>
    <row r="7" spans="1:12" x14ac:dyDescent="0.25">
      <c r="A7" s="7">
        <v>45047</v>
      </c>
      <c r="B7" s="12">
        <v>428519715.05561531</v>
      </c>
      <c r="C7" s="12">
        <v>269286809.66277099</v>
      </c>
      <c r="D7" s="12">
        <f t="shared" si="0"/>
        <v>697806524.71838629</v>
      </c>
      <c r="E7" s="7">
        <v>45047</v>
      </c>
      <c r="F7" s="12">
        <v>428553775.70388216</v>
      </c>
      <c r="G7" s="12">
        <v>269323461.62280428</v>
      </c>
      <c r="H7" s="12">
        <f t="shared" si="1"/>
        <v>697877237.32668638</v>
      </c>
      <c r="I7" s="7">
        <v>45047</v>
      </c>
      <c r="J7" s="12">
        <v>428473142.49718148</v>
      </c>
      <c r="K7" s="12">
        <v>269241874.22416347</v>
      </c>
      <c r="L7" s="12">
        <f t="shared" si="2"/>
        <v>697715016.72134495</v>
      </c>
    </row>
    <row r="8" spans="1:12" x14ac:dyDescent="0.25">
      <c r="A8" s="7">
        <v>45078</v>
      </c>
      <c r="B8" s="12">
        <v>430535837.64470887</v>
      </c>
      <c r="C8" s="12">
        <v>262599920.18706244</v>
      </c>
      <c r="D8" s="12">
        <f t="shared" si="0"/>
        <v>693135757.83177137</v>
      </c>
      <c r="E8" s="7">
        <v>45078</v>
      </c>
      <c r="F8" s="12">
        <v>430631530.29619652</v>
      </c>
      <c r="G8" s="12">
        <v>262761740.74819601</v>
      </c>
      <c r="H8" s="12">
        <f t="shared" si="1"/>
        <v>693393271.04439259</v>
      </c>
      <c r="I8" s="7">
        <v>45078</v>
      </c>
      <c r="J8" s="12">
        <v>430404993.05337334</v>
      </c>
      <c r="K8" s="12">
        <v>262401527.58040118</v>
      </c>
      <c r="L8" s="12">
        <f t="shared" si="2"/>
        <v>692806520.63377452</v>
      </c>
    </row>
    <row r="9" spans="1:12" x14ac:dyDescent="0.25">
      <c r="A9" s="7">
        <v>45108</v>
      </c>
      <c r="B9" s="12">
        <v>446657102.28547966</v>
      </c>
      <c r="C9" s="12">
        <v>276814211.07805943</v>
      </c>
      <c r="D9" s="12">
        <f t="shared" si="0"/>
        <v>723471313.3635391</v>
      </c>
      <c r="E9" s="7">
        <v>45108</v>
      </c>
      <c r="F9" s="12">
        <v>446772972.46061885</v>
      </c>
      <c r="G9" s="12">
        <v>276982156.5473628</v>
      </c>
      <c r="H9" s="12">
        <f t="shared" si="1"/>
        <v>723755129.00798166</v>
      </c>
      <c r="I9" s="7">
        <v>45108</v>
      </c>
      <c r="J9" s="12">
        <v>446498668.11651915</v>
      </c>
      <c r="K9" s="12">
        <v>276608309.31132084</v>
      </c>
      <c r="L9" s="12">
        <f t="shared" si="2"/>
        <v>723106977.42783999</v>
      </c>
    </row>
    <row r="10" spans="1:12" x14ac:dyDescent="0.25">
      <c r="A10" s="7">
        <v>45139</v>
      </c>
      <c r="B10" s="12">
        <v>487897996.49415898</v>
      </c>
      <c r="C10" s="12">
        <v>290634702.85190678</v>
      </c>
      <c r="D10" s="12">
        <f t="shared" si="0"/>
        <v>778532699.34606576</v>
      </c>
      <c r="E10" s="7">
        <v>45139</v>
      </c>
      <c r="F10" s="12">
        <v>487967687.18826646</v>
      </c>
      <c r="G10" s="12">
        <v>290792523.64588332</v>
      </c>
      <c r="H10" s="12">
        <f t="shared" si="1"/>
        <v>778760210.83414984</v>
      </c>
      <c r="I10" s="7">
        <v>45139</v>
      </c>
      <c r="J10" s="12">
        <v>487802705.47391218</v>
      </c>
      <c r="K10" s="12">
        <v>290441213.9745785</v>
      </c>
      <c r="L10" s="12">
        <f t="shared" si="2"/>
        <v>778243919.44849062</v>
      </c>
    </row>
    <row r="11" spans="1:12" x14ac:dyDescent="0.25">
      <c r="A11" s="7">
        <v>45170</v>
      </c>
      <c r="B11" s="12">
        <v>470506445.80444282</v>
      </c>
      <c r="C11" s="12">
        <v>278082292.01964968</v>
      </c>
      <c r="D11" s="12">
        <f t="shared" si="0"/>
        <v>748588737.82409251</v>
      </c>
      <c r="E11" s="7">
        <v>45170</v>
      </c>
      <c r="F11" s="12">
        <v>470687947.84833091</v>
      </c>
      <c r="G11" s="12">
        <v>278398350.20167816</v>
      </c>
      <c r="H11" s="12">
        <f t="shared" si="1"/>
        <v>749086298.05000901</v>
      </c>
      <c r="I11" s="7">
        <v>45170</v>
      </c>
      <c r="J11" s="12">
        <v>470258270.41803718</v>
      </c>
      <c r="K11" s="12">
        <v>277694803.51911545</v>
      </c>
      <c r="L11" s="12">
        <f t="shared" si="2"/>
        <v>747953073.93715262</v>
      </c>
    </row>
    <row r="12" spans="1:12" x14ac:dyDescent="0.25">
      <c r="A12" s="7">
        <v>45200</v>
      </c>
      <c r="B12" s="12">
        <v>431620627.97608137</v>
      </c>
      <c r="C12" s="12">
        <v>264122204.21638772</v>
      </c>
      <c r="D12" s="12">
        <f t="shared" si="0"/>
        <v>695742832.19246912</v>
      </c>
      <c r="E12" s="7">
        <v>45200</v>
      </c>
      <c r="F12" s="12">
        <v>431978357.36240655</v>
      </c>
      <c r="G12" s="12">
        <v>264650968.0893715</v>
      </c>
      <c r="H12" s="12">
        <f t="shared" si="1"/>
        <v>696629325.45177805</v>
      </c>
      <c r="I12" s="7">
        <v>45200</v>
      </c>
      <c r="J12" s="12">
        <v>431131489.52464509</v>
      </c>
      <c r="K12" s="12">
        <v>263473937.75176346</v>
      </c>
      <c r="L12" s="12">
        <f t="shared" si="2"/>
        <v>694605427.27640855</v>
      </c>
    </row>
    <row r="13" spans="1:12" x14ac:dyDescent="0.25">
      <c r="A13" s="7">
        <v>45231</v>
      </c>
      <c r="B13" s="12">
        <v>446661190.69104773</v>
      </c>
      <c r="C13" s="12">
        <v>279475434.64727396</v>
      </c>
      <c r="D13" s="12">
        <f t="shared" si="0"/>
        <v>726136625.33832169</v>
      </c>
      <c r="E13" s="7">
        <v>45231</v>
      </c>
      <c r="F13" s="12">
        <v>447043600.66224521</v>
      </c>
      <c r="G13" s="12">
        <v>279961178.89215434</v>
      </c>
      <c r="H13" s="12">
        <f t="shared" si="1"/>
        <v>727004779.55439949</v>
      </c>
      <c r="I13" s="7">
        <v>45231</v>
      </c>
      <c r="J13" s="12">
        <v>446138305.43678641</v>
      </c>
      <c r="K13" s="12">
        <v>278879910.40587056</v>
      </c>
      <c r="L13" s="12">
        <f t="shared" si="2"/>
        <v>725018215.84265697</v>
      </c>
    </row>
    <row r="14" spans="1:12" x14ac:dyDescent="0.25">
      <c r="A14" s="7">
        <v>45261</v>
      </c>
      <c r="B14" s="12">
        <v>531742070.30190647</v>
      </c>
      <c r="C14" s="12">
        <v>330701088.61438346</v>
      </c>
      <c r="D14" s="12">
        <f t="shared" si="0"/>
        <v>862443158.91628993</v>
      </c>
      <c r="E14" s="7">
        <v>45261</v>
      </c>
      <c r="F14" s="12">
        <v>531951775.83864796</v>
      </c>
      <c r="G14" s="12">
        <v>330915090.33759999</v>
      </c>
      <c r="H14" s="12">
        <f t="shared" si="1"/>
        <v>862866866.17624795</v>
      </c>
      <c r="I14" s="7">
        <v>45261</v>
      </c>
      <c r="J14" s="12">
        <v>531455331.09226799</v>
      </c>
      <c r="K14" s="12">
        <v>330438721.70994616</v>
      </c>
      <c r="L14" s="12">
        <f t="shared" si="2"/>
        <v>861894052.80221415</v>
      </c>
    </row>
    <row r="15" spans="1:12" x14ac:dyDescent="0.25">
      <c r="A15" s="7">
        <v>45292</v>
      </c>
      <c r="B15" s="12">
        <v>566310997.15593052</v>
      </c>
      <c r="C15" s="12">
        <v>343739118.67091489</v>
      </c>
      <c r="D15" s="12">
        <f t="shared" si="0"/>
        <v>910050115.82684541</v>
      </c>
      <c r="E15" s="7">
        <v>45292</v>
      </c>
      <c r="F15" s="12">
        <v>565554428.50534749</v>
      </c>
      <c r="G15" s="12">
        <v>342641026.69564378</v>
      </c>
      <c r="H15" s="12">
        <f t="shared" si="1"/>
        <v>908195455.20099127</v>
      </c>
      <c r="I15" s="7">
        <v>45292</v>
      </c>
      <c r="J15" s="12">
        <v>567349858.70703435</v>
      </c>
      <c r="K15" s="12">
        <v>345099635.16647214</v>
      </c>
      <c r="L15" s="12">
        <f t="shared" si="2"/>
        <v>912449493.87350655</v>
      </c>
    </row>
    <row r="16" spans="1:12" x14ac:dyDescent="0.25">
      <c r="A16" s="7">
        <v>45323</v>
      </c>
      <c r="B16" s="12">
        <v>532505538.18363881</v>
      </c>
      <c r="C16" s="12">
        <v>313150411.83585262</v>
      </c>
      <c r="D16" s="12">
        <f t="shared" si="0"/>
        <v>845655950.01949143</v>
      </c>
      <c r="E16" s="7">
        <v>45323</v>
      </c>
      <c r="F16" s="12">
        <v>531960115.34050286</v>
      </c>
      <c r="G16" s="12">
        <v>312430715.53206152</v>
      </c>
      <c r="H16" s="12">
        <f t="shared" si="1"/>
        <v>844390830.87256432</v>
      </c>
      <c r="I16" s="7">
        <v>45323</v>
      </c>
      <c r="J16" s="12">
        <v>533254470.6438868</v>
      </c>
      <c r="K16" s="12">
        <v>314042102.80086267</v>
      </c>
      <c r="L16" s="12">
        <f t="shared" si="2"/>
        <v>847296573.44474947</v>
      </c>
    </row>
    <row r="17" spans="1:12" x14ac:dyDescent="0.25">
      <c r="A17" s="7">
        <v>45352</v>
      </c>
      <c r="B17" s="12">
        <v>497687079.58790231</v>
      </c>
      <c r="C17" s="12">
        <v>305485774.17720389</v>
      </c>
      <c r="D17" s="12">
        <f t="shared" si="0"/>
        <v>803172853.7651062</v>
      </c>
      <c r="E17" s="7">
        <v>45352</v>
      </c>
      <c r="F17" s="12">
        <v>497365335.20049655</v>
      </c>
      <c r="G17" s="12">
        <v>305025061.79493928</v>
      </c>
      <c r="H17" s="12">
        <f t="shared" si="1"/>
        <v>802390396.99543583</v>
      </c>
      <c r="I17" s="7">
        <v>45352</v>
      </c>
      <c r="J17" s="12">
        <v>498128874.09406066</v>
      </c>
      <c r="K17" s="12">
        <v>306056588.65349001</v>
      </c>
      <c r="L17" s="12">
        <f t="shared" si="2"/>
        <v>804185462.74755073</v>
      </c>
    </row>
    <row r="18" spans="1:12" x14ac:dyDescent="0.25">
      <c r="A18" s="7">
        <v>45383</v>
      </c>
      <c r="B18" s="12">
        <v>457534884.03917229</v>
      </c>
      <c r="C18" s="12">
        <v>285273438.17755973</v>
      </c>
      <c r="D18" s="12">
        <f t="shared" si="0"/>
        <v>742808322.21673203</v>
      </c>
      <c r="E18" s="7">
        <v>45383</v>
      </c>
      <c r="F18" s="12">
        <v>457473198.05293548</v>
      </c>
      <c r="G18" s="12">
        <v>285118001.62265933</v>
      </c>
      <c r="H18" s="12">
        <f t="shared" si="1"/>
        <v>742591199.67559481</v>
      </c>
      <c r="I18" s="7">
        <v>45383</v>
      </c>
      <c r="J18" s="12">
        <v>457619586.46411949</v>
      </c>
      <c r="K18" s="12">
        <v>285466021.31423402</v>
      </c>
      <c r="L18" s="12">
        <f t="shared" si="2"/>
        <v>743085607.77835345</v>
      </c>
    </row>
    <row r="19" spans="1:12" x14ac:dyDescent="0.25">
      <c r="A19" s="7">
        <v>45413</v>
      </c>
      <c r="B19" s="12">
        <v>431739409.9773894</v>
      </c>
      <c r="C19" s="12">
        <v>270114985.17667067</v>
      </c>
      <c r="D19" s="12">
        <f t="shared" si="0"/>
        <v>701854395.15406013</v>
      </c>
      <c r="E19" s="7">
        <v>45413</v>
      </c>
      <c r="F19" s="12">
        <v>431858267.3294552</v>
      </c>
      <c r="G19" s="12">
        <v>270259526.21611804</v>
      </c>
      <c r="H19" s="12">
        <f t="shared" si="1"/>
        <v>702117793.54557323</v>
      </c>
      <c r="I19" s="7">
        <v>45413</v>
      </c>
      <c r="J19" s="12">
        <v>431576204.25503778</v>
      </c>
      <c r="K19" s="12">
        <v>269935901.39053828</v>
      </c>
      <c r="L19" s="12">
        <f t="shared" si="2"/>
        <v>701512105.645576</v>
      </c>
    </row>
    <row r="20" spans="1:12" x14ac:dyDescent="0.25">
      <c r="A20" s="7">
        <v>45444</v>
      </c>
      <c r="B20" s="12">
        <v>433778592.67406356</v>
      </c>
      <c r="C20" s="12">
        <v>263908043.16858274</v>
      </c>
      <c r="D20" s="12">
        <f t="shared" si="0"/>
        <v>697686635.84264636</v>
      </c>
      <c r="E20" s="7">
        <v>45444</v>
      </c>
      <c r="F20" s="12">
        <v>433955503.89952278</v>
      </c>
      <c r="G20" s="12">
        <v>264197579.53595287</v>
      </c>
      <c r="H20" s="12">
        <f t="shared" si="1"/>
        <v>698153083.43547559</v>
      </c>
      <c r="I20" s="7">
        <v>45444</v>
      </c>
      <c r="J20" s="12">
        <v>433535671.86318082</v>
      </c>
      <c r="K20" s="12">
        <v>263549312.74094838</v>
      </c>
      <c r="L20" s="12">
        <f t="shared" si="2"/>
        <v>697084984.6041292</v>
      </c>
    </row>
    <row r="21" spans="1:12" x14ac:dyDescent="0.25">
      <c r="A21" s="7">
        <v>45474</v>
      </c>
      <c r="B21" s="12">
        <v>450133039.59571427</v>
      </c>
      <c r="C21" s="12">
        <v>278220256.34735435</v>
      </c>
      <c r="D21" s="12">
        <f t="shared" si="0"/>
        <v>728353295.94306862</v>
      </c>
      <c r="E21" s="7">
        <v>45474</v>
      </c>
      <c r="F21" s="12">
        <v>450299911.08790487</v>
      </c>
      <c r="G21" s="12">
        <v>278461718.30494106</v>
      </c>
      <c r="H21" s="12">
        <f t="shared" si="1"/>
        <v>728761629.39284587</v>
      </c>
      <c r="I21" s="7">
        <v>45474</v>
      </c>
      <c r="J21" s="12">
        <v>449903904.56999213</v>
      </c>
      <c r="K21" s="12">
        <v>277921089.26140493</v>
      </c>
      <c r="L21" s="12">
        <f t="shared" si="2"/>
        <v>727824993.83139706</v>
      </c>
    </row>
    <row r="22" spans="1:12" x14ac:dyDescent="0.25">
      <c r="A22" s="7">
        <v>45505</v>
      </c>
      <c r="B22" s="12">
        <v>491777613.40365124</v>
      </c>
      <c r="C22" s="12">
        <v>291957762.24707347</v>
      </c>
      <c r="D22" s="12">
        <f t="shared" si="0"/>
        <v>783735375.65072465</v>
      </c>
      <c r="E22" s="7">
        <v>45505</v>
      </c>
      <c r="F22" s="12">
        <v>491825217.68034345</v>
      </c>
      <c r="G22" s="12">
        <v>292123530.73259425</v>
      </c>
      <c r="H22" s="12">
        <f t="shared" si="1"/>
        <v>783948748.41293764</v>
      </c>
      <c r="I22" s="7">
        <v>45505</v>
      </c>
      <c r="J22" s="12">
        <v>491712246.89304405</v>
      </c>
      <c r="K22" s="12">
        <v>291752378.03147632</v>
      </c>
      <c r="L22" s="12">
        <f t="shared" si="2"/>
        <v>783464624.92452037</v>
      </c>
    </row>
    <row r="23" spans="1:12" x14ac:dyDescent="0.25">
      <c r="A23" s="7">
        <v>45536</v>
      </c>
      <c r="B23" s="12">
        <v>474107012.25449228</v>
      </c>
      <c r="C23" s="12">
        <v>279247213.78561234</v>
      </c>
      <c r="D23" s="12">
        <f t="shared" si="0"/>
        <v>753354226.04010463</v>
      </c>
      <c r="E23" s="7">
        <v>45536</v>
      </c>
      <c r="F23" s="12">
        <v>474296066.66276103</v>
      </c>
      <c r="G23" s="12">
        <v>279613566.97994268</v>
      </c>
      <c r="H23" s="12">
        <f t="shared" si="1"/>
        <v>753909633.64270377</v>
      </c>
      <c r="I23" s="7">
        <v>45536</v>
      </c>
      <c r="J23" s="12">
        <v>473847417.36423939</v>
      </c>
      <c r="K23" s="12">
        <v>278793308.67082143</v>
      </c>
      <c r="L23" s="12">
        <f t="shared" si="2"/>
        <v>752640726.03506088</v>
      </c>
    </row>
    <row r="24" spans="1:12" x14ac:dyDescent="0.25">
      <c r="A24" s="7">
        <v>45566</v>
      </c>
      <c r="B24" s="12">
        <v>434723236.5327214</v>
      </c>
      <c r="C24" s="12">
        <v>265570355.97451711</v>
      </c>
      <c r="D24" s="12">
        <f t="shared" si="0"/>
        <v>700293592.50723851</v>
      </c>
      <c r="E24" s="7">
        <v>45566</v>
      </c>
      <c r="F24" s="12">
        <v>435160457.11018002</v>
      </c>
      <c r="G24" s="12">
        <v>266227643.03797644</v>
      </c>
      <c r="H24" s="12">
        <f t="shared" si="1"/>
        <v>701388100.1481564</v>
      </c>
      <c r="I24" s="7">
        <v>45566</v>
      </c>
      <c r="J24" s="12">
        <v>434122879.05435795</v>
      </c>
      <c r="K24" s="12">
        <v>264755988.95218092</v>
      </c>
      <c r="L24" s="12">
        <f t="shared" si="2"/>
        <v>698878868.00653887</v>
      </c>
    </row>
    <row r="25" spans="1:12" x14ac:dyDescent="0.25">
      <c r="A25" s="7">
        <v>45597</v>
      </c>
      <c r="B25" s="12">
        <v>449594569.76305109</v>
      </c>
      <c r="C25" s="12">
        <v>280381442.31755781</v>
      </c>
      <c r="D25" s="12">
        <f t="shared" si="0"/>
        <v>729976012.08060884</v>
      </c>
      <c r="E25" s="7">
        <v>45597</v>
      </c>
      <c r="F25" s="12">
        <v>450030657.24444485</v>
      </c>
      <c r="G25" s="12">
        <v>280913459.31753176</v>
      </c>
      <c r="H25" s="12">
        <f t="shared" si="1"/>
        <v>730944116.56197667</v>
      </c>
      <c r="I25" s="7">
        <v>45597</v>
      </c>
      <c r="J25" s="12">
        <v>448995768.16456014</v>
      </c>
      <c r="K25" s="12">
        <v>279722282.68368226</v>
      </c>
      <c r="L25" s="12">
        <f t="shared" si="2"/>
        <v>728718050.8482424</v>
      </c>
    </row>
    <row r="26" spans="1:12" x14ac:dyDescent="0.25">
      <c r="A26" s="7">
        <v>45627</v>
      </c>
      <c r="B26" s="12">
        <v>534482262.47602862</v>
      </c>
      <c r="C26" s="12">
        <v>331176373.13995242</v>
      </c>
      <c r="D26" s="12">
        <f t="shared" si="0"/>
        <v>865658635.6159811</v>
      </c>
      <c r="E26" s="7">
        <v>45627</v>
      </c>
      <c r="F26" s="12">
        <v>534595077.52986282</v>
      </c>
      <c r="G26" s="12">
        <v>331213345.24849105</v>
      </c>
      <c r="H26" s="12">
        <f t="shared" si="1"/>
        <v>865808422.77835393</v>
      </c>
      <c r="I26" s="7">
        <v>45627</v>
      </c>
      <c r="J26" s="12">
        <v>534327353.57024258</v>
      </c>
      <c r="K26" s="12">
        <v>331130565.35274053</v>
      </c>
      <c r="L26" s="12">
        <f t="shared" si="2"/>
        <v>865457918.92298317</v>
      </c>
    </row>
    <row r="27" spans="1:12" x14ac:dyDescent="0.25">
      <c r="A27" s="7">
        <v>45658</v>
      </c>
      <c r="B27" s="12">
        <v>567575289.66356504</v>
      </c>
      <c r="C27" s="12">
        <v>344364711.08898914</v>
      </c>
      <c r="D27" s="12">
        <f t="shared" si="0"/>
        <v>911940000.75255418</v>
      </c>
      <c r="E27" s="7">
        <v>45658</v>
      </c>
      <c r="F27" s="12">
        <v>566673975.55377769</v>
      </c>
      <c r="G27" s="12">
        <v>343050728.44100213</v>
      </c>
      <c r="H27" s="12">
        <f t="shared" si="1"/>
        <v>909724703.99477983</v>
      </c>
      <c r="I27" s="7">
        <v>45658</v>
      </c>
      <c r="J27" s="12">
        <v>568818061.46331465</v>
      </c>
      <c r="K27" s="12">
        <v>346009612.94975579</v>
      </c>
      <c r="L27" s="12">
        <f t="shared" si="2"/>
        <v>914827674.41307044</v>
      </c>
    </row>
    <row r="28" spans="1:12" x14ac:dyDescent="0.25">
      <c r="A28" s="7">
        <v>45689</v>
      </c>
      <c r="B28" s="12">
        <v>533845831.58634132</v>
      </c>
      <c r="C28" s="12">
        <v>313988247.03325444</v>
      </c>
      <c r="D28" s="12">
        <f t="shared" si="0"/>
        <v>847834078.61959577</v>
      </c>
      <c r="E28" s="7">
        <v>45689</v>
      </c>
      <c r="F28" s="12">
        <v>533209998.53847414</v>
      </c>
      <c r="G28" s="12">
        <v>313157961.14912915</v>
      </c>
      <c r="H28" s="12">
        <f t="shared" si="1"/>
        <v>846367959.68760324</v>
      </c>
      <c r="I28" s="7">
        <v>45689</v>
      </c>
      <c r="J28" s="12">
        <v>534722546.34389085</v>
      </c>
      <c r="K28" s="12">
        <v>315027635.79372108</v>
      </c>
      <c r="L28" s="12">
        <f t="shared" si="2"/>
        <v>849750182.13761187</v>
      </c>
    </row>
    <row r="29" spans="1:12" x14ac:dyDescent="0.25">
      <c r="A29" s="7">
        <v>45717</v>
      </c>
      <c r="B29" s="12">
        <v>499084070.80104327</v>
      </c>
      <c r="C29" s="12">
        <v>306173342.78710127</v>
      </c>
      <c r="D29" s="12">
        <f t="shared" si="0"/>
        <v>805257413.58814454</v>
      </c>
      <c r="E29" s="7">
        <v>45717</v>
      </c>
      <c r="F29" s="12">
        <v>498731424.51850069</v>
      </c>
      <c r="G29" s="12">
        <v>305664203.03585631</v>
      </c>
      <c r="H29" s="12">
        <f t="shared" si="1"/>
        <v>804395627.55435705</v>
      </c>
      <c r="I29" s="7">
        <v>45717</v>
      </c>
      <c r="J29" s="12">
        <v>499570315.10862863</v>
      </c>
      <c r="K29" s="12">
        <v>306810706.54947376</v>
      </c>
      <c r="L29" s="12">
        <f t="shared" si="2"/>
        <v>806381021.65810239</v>
      </c>
    </row>
    <row r="30" spans="1:12" x14ac:dyDescent="0.25">
      <c r="A30" s="7">
        <v>45748</v>
      </c>
      <c r="B30" s="12">
        <v>459195974.01665229</v>
      </c>
      <c r="C30" s="12">
        <v>286062794.80004096</v>
      </c>
      <c r="D30" s="12">
        <f t="shared" si="0"/>
        <v>745258768.81669331</v>
      </c>
      <c r="E30" s="7">
        <v>45748</v>
      </c>
      <c r="F30" s="12">
        <v>459175037.99956673</v>
      </c>
      <c r="G30" s="12">
        <v>285936004.18808955</v>
      </c>
      <c r="H30" s="12">
        <f t="shared" si="1"/>
        <v>745111042.18765628</v>
      </c>
      <c r="I30" s="7">
        <v>45748</v>
      </c>
      <c r="J30" s="12">
        <v>459224841.52394027</v>
      </c>
      <c r="K30" s="12">
        <v>286221516.92155915</v>
      </c>
      <c r="L30" s="12">
        <f t="shared" si="2"/>
        <v>745446358.44549942</v>
      </c>
    </row>
    <row r="31" spans="1:12" x14ac:dyDescent="0.25">
      <c r="A31" s="7">
        <v>45778</v>
      </c>
      <c r="B31" s="12">
        <v>433591647.70454013</v>
      </c>
      <c r="C31" s="12">
        <v>271276177.09485835</v>
      </c>
      <c r="D31" s="12">
        <f t="shared" si="0"/>
        <v>704867824.79939842</v>
      </c>
      <c r="E31" s="7">
        <v>45778</v>
      </c>
      <c r="F31" s="12">
        <v>433793330.7813282</v>
      </c>
      <c r="G31" s="12">
        <v>271524892.10613877</v>
      </c>
      <c r="H31" s="12">
        <f t="shared" si="1"/>
        <v>705318222.88746691</v>
      </c>
      <c r="I31" s="7">
        <v>45778</v>
      </c>
      <c r="J31" s="12">
        <v>433313558.14886028</v>
      </c>
      <c r="K31" s="12">
        <v>270964824.59299499</v>
      </c>
      <c r="L31" s="12">
        <f t="shared" si="2"/>
        <v>704278382.74185526</v>
      </c>
    </row>
    <row r="32" spans="1:12" x14ac:dyDescent="0.25">
      <c r="A32" s="7">
        <v>45809</v>
      </c>
      <c r="B32" s="12">
        <v>435749313.85146654</v>
      </c>
      <c r="C32" s="12">
        <v>265034653.92076689</v>
      </c>
      <c r="D32" s="12">
        <f t="shared" si="0"/>
        <v>700783967.77223349</v>
      </c>
      <c r="E32" s="7">
        <v>45809</v>
      </c>
      <c r="F32" s="12">
        <v>436004940.35247302</v>
      </c>
      <c r="G32" s="12">
        <v>265446781.89652207</v>
      </c>
      <c r="H32" s="12">
        <f t="shared" si="1"/>
        <v>701451722.24899507</v>
      </c>
      <c r="I32" s="7">
        <v>45809</v>
      </c>
      <c r="J32" s="12">
        <v>435396844.71415949</v>
      </c>
      <c r="K32" s="12">
        <v>264518733.80931616</v>
      </c>
      <c r="L32" s="12">
        <f t="shared" si="2"/>
        <v>699915578.52347565</v>
      </c>
    </row>
    <row r="33" spans="1:12" x14ac:dyDescent="0.25">
      <c r="A33" s="7">
        <v>45839</v>
      </c>
      <c r="B33" s="12">
        <v>452259700.71715462</v>
      </c>
      <c r="C33" s="12">
        <v>279333665.73336542</v>
      </c>
      <c r="D33" s="12">
        <f t="shared" si="0"/>
        <v>731593366.45052004</v>
      </c>
      <c r="E33" s="7">
        <v>45839</v>
      </c>
      <c r="F33" s="12">
        <v>452474986.04158902</v>
      </c>
      <c r="G33" s="12">
        <v>279644458.36953485</v>
      </c>
      <c r="H33" s="12">
        <f t="shared" si="1"/>
        <v>732119444.41112387</v>
      </c>
      <c r="I33" s="7">
        <v>45839</v>
      </c>
      <c r="J33" s="12">
        <v>451962855.78018808</v>
      </c>
      <c r="K33" s="12">
        <v>278944601.70247352</v>
      </c>
      <c r="L33" s="12">
        <f t="shared" si="2"/>
        <v>730907457.4826616</v>
      </c>
    </row>
    <row r="34" spans="1:12" x14ac:dyDescent="0.25">
      <c r="A34" s="7">
        <v>45870</v>
      </c>
      <c r="B34" s="12">
        <v>494188790.01783586</v>
      </c>
      <c r="C34" s="12">
        <v>293317196.59297407</v>
      </c>
      <c r="D34" s="12">
        <f t="shared" si="0"/>
        <v>787505986.61080992</v>
      </c>
      <c r="E34" s="7">
        <v>45870</v>
      </c>
      <c r="F34" s="12">
        <v>494212181.76351172</v>
      </c>
      <c r="G34" s="12">
        <v>293487058.51184607</v>
      </c>
      <c r="H34" s="12">
        <f t="shared" si="1"/>
        <v>787699240.27535772</v>
      </c>
      <c r="I34" s="7">
        <v>45870</v>
      </c>
      <c r="J34" s="12">
        <v>494156536.44324172</v>
      </c>
      <c r="K34" s="12">
        <v>293104555.89573652</v>
      </c>
      <c r="L34" s="12">
        <f t="shared" si="2"/>
        <v>787261092.33897829</v>
      </c>
    </row>
    <row r="35" spans="1:12" x14ac:dyDescent="0.25">
      <c r="A35" s="7">
        <v>45901</v>
      </c>
      <c r="B35" s="12">
        <v>476360334.1440804</v>
      </c>
      <c r="C35" s="12">
        <v>280685686.41894513</v>
      </c>
      <c r="D35" s="12">
        <f t="shared" si="0"/>
        <v>757046020.56302547</v>
      </c>
      <c r="E35" s="7">
        <v>45901</v>
      </c>
      <c r="F35" s="12">
        <v>476554469.41796863</v>
      </c>
      <c r="G35" s="12">
        <v>281097853.95861292</v>
      </c>
      <c r="H35" s="12">
        <f t="shared" si="1"/>
        <v>757652323.37658155</v>
      </c>
      <c r="I35" s="7">
        <v>45901</v>
      </c>
      <c r="J35" s="12">
        <v>476092651.83321357</v>
      </c>
      <c r="K35" s="12">
        <v>280169716.7796306</v>
      </c>
      <c r="L35" s="12">
        <f t="shared" si="2"/>
        <v>756262368.61284423</v>
      </c>
    </row>
    <row r="36" spans="1:12" x14ac:dyDescent="0.25">
      <c r="A36" s="7">
        <v>45931</v>
      </c>
      <c r="B36" s="12">
        <v>436573329.37768328</v>
      </c>
      <c r="C36" s="12">
        <v>266614361.03961372</v>
      </c>
      <c r="D36" s="12">
        <f t="shared" si="0"/>
        <v>703187690.41729701</v>
      </c>
      <c r="E36" s="7">
        <v>45931</v>
      </c>
      <c r="F36" s="12">
        <v>437087208.09781206</v>
      </c>
      <c r="G36" s="12">
        <v>267395463.91629374</v>
      </c>
      <c r="H36" s="12">
        <f t="shared" si="1"/>
        <v>704482672.0141058</v>
      </c>
      <c r="I36" s="7">
        <v>45931</v>
      </c>
      <c r="J36" s="12">
        <v>435864770.64667892</v>
      </c>
      <c r="K36" s="12">
        <v>265636541.75313401</v>
      </c>
      <c r="L36" s="12">
        <f t="shared" si="2"/>
        <v>701501312.39981294</v>
      </c>
    </row>
    <row r="37" spans="1:12" x14ac:dyDescent="0.25">
      <c r="A37" s="7">
        <v>45962</v>
      </c>
      <c r="B37" s="12">
        <v>451270124.95849055</v>
      </c>
      <c r="C37" s="12">
        <v>281265110.54119378</v>
      </c>
      <c r="D37" s="12">
        <f t="shared" si="0"/>
        <v>732535235.49968433</v>
      </c>
      <c r="E37" s="7">
        <v>45962</v>
      </c>
      <c r="F37" s="12">
        <v>451758058.09524465</v>
      </c>
      <c r="G37" s="12">
        <v>281842439.6927582</v>
      </c>
      <c r="H37" s="12">
        <f t="shared" si="1"/>
        <v>733600497.78800285</v>
      </c>
      <c r="I37" s="7">
        <v>45962</v>
      </c>
      <c r="J37" s="12">
        <v>450597341.14656943</v>
      </c>
      <c r="K37" s="12">
        <v>280542384.25775468</v>
      </c>
      <c r="L37" s="12">
        <f t="shared" si="2"/>
        <v>731139725.40432405</v>
      </c>
    </row>
    <row r="38" spans="1:12" x14ac:dyDescent="0.25">
      <c r="A38" s="7">
        <v>45992</v>
      </c>
      <c r="B38" s="12">
        <v>535735103.94138348</v>
      </c>
      <c r="C38" s="12">
        <v>331897873.12077945</v>
      </c>
      <c r="D38" s="12">
        <f t="shared" si="0"/>
        <v>867632977.06216288</v>
      </c>
      <c r="E38" s="7">
        <v>45992</v>
      </c>
      <c r="F38" s="12">
        <v>535753899.61999059</v>
      </c>
      <c r="G38" s="12">
        <v>331765974.90609837</v>
      </c>
      <c r="H38" s="12">
        <f t="shared" si="1"/>
        <v>867519874.52608895</v>
      </c>
      <c r="I38" s="7">
        <v>45992</v>
      </c>
      <c r="J38" s="12">
        <v>535709187.62755227</v>
      </c>
      <c r="K38" s="12">
        <v>332062989.1663323</v>
      </c>
      <c r="L38" s="12">
        <f t="shared" si="2"/>
        <v>867772176.79388452</v>
      </c>
    </row>
    <row r="39" spans="1:12" x14ac:dyDescent="0.25">
      <c r="A39" s="7">
        <v>46023</v>
      </c>
      <c r="B39" s="12">
        <v>568879651.04111195</v>
      </c>
      <c r="C39" s="12">
        <v>345201892.76333904</v>
      </c>
      <c r="D39" s="12">
        <f t="shared" si="0"/>
        <v>914081543.80445099</v>
      </c>
      <c r="E39" s="7">
        <v>46023</v>
      </c>
      <c r="F39" s="12">
        <v>567838020.77787685</v>
      </c>
      <c r="G39" s="12">
        <v>343680490.95869267</v>
      </c>
      <c r="H39" s="12">
        <f t="shared" si="1"/>
        <v>911518511.73656952</v>
      </c>
      <c r="I39" s="7">
        <v>46023</v>
      </c>
      <c r="J39" s="12">
        <v>570321796.33819306</v>
      </c>
      <c r="K39" s="12">
        <v>347125844.8932817</v>
      </c>
      <c r="L39" s="12">
        <f t="shared" si="2"/>
        <v>917447641.23147476</v>
      </c>
    </row>
    <row r="40" spans="1:12" x14ac:dyDescent="0.25">
      <c r="A40" s="7">
        <v>46054</v>
      </c>
      <c r="B40" s="12">
        <v>535256340.25143021</v>
      </c>
      <c r="C40" s="12">
        <v>314850231.58038634</v>
      </c>
      <c r="D40" s="12">
        <f t="shared" si="0"/>
        <v>850106571.83181655</v>
      </c>
      <c r="E40" s="7">
        <v>46054</v>
      </c>
      <c r="F40" s="12">
        <v>534533219.57714486</v>
      </c>
      <c r="G40" s="12">
        <v>313914225.9827804</v>
      </c>
      <c r="H40" s="12">
        <f t="shared" si="1"/>
        <v>848447445.55992532</v>
      </c>
      <c r="I40" s="7">
        <v>46054</v>
      </c>
      <c r="J40" s="12">
        <v>536257506.51593941</v>
      </c>
      <c r="K40" s="12">
        <v>316033896.51206475</v>
      </c>
      <c r="L40" s="12">
        <f t="shared" si="2"/>
        <v>852291403.02800417</v>
      </c>
    </row>
    <row r="41" spans="1:12" x14ac:dyDescent="0.25">
      <c r="A41" s="7">
        <v>46082</v>
      </c>
      <c r="B41" s="12">
        <v>500544700.60183841</v>
      </c>
      <c r="C41" s="12">
        <v>307069734.23250335</v>
      </c>
      <c r="D41" s="12">
        <f t="shared" si="0"/>
        <v>807614434.83434176</v>
      </c>
      <c r="E41" s="7">
        <v>46082</v>
      </c>
      <c r="F41" s="12">
        <v>500163096.45592713</v>
      </c>
      <c r="G41" s="12">
        <v>306515322.39131993</v>
      </c>
      <c r="H41" s="12">
        <f t="shared" si="1"/>
        <v>806678418.84724712</v>
      </c>
      <c r="I41" s="7">
        <v>46082</v>
      </c>
      <c r="J41" s="12">
        <v>501073034.54507792</v>
      </c>
      <c r="K41" s="12">
        <v>307770838.85815382</v>
      </c>
      <c r="L41" s="12">
        <f t="shared" si="2"/>
        <v>808843873.40323174</v>
      </c>
    </row>
    <row r="42" spans="1:12" x14ac:dyDescent="0.25">
      <c r="A42" s="7">
        <v>46113</v>
      </c>
      <c r="B42" s="12">
        <v>460965684.97076267</v>
      </c>
      <c r="C42" s="12">
        <v>287187029.77823055</v>
      </c>
      <c r="D42" s="12">
        <f t="shared" si="0"/>
        <v>748152714.74899316</v>
      </c>
      <c r="E42" s="7">
        <v>46113</v>
      </c>
      <c r="F42" s="12">
        <v>460985107.79510701</v>
      </c>
      <c r="G42" s="12">
        <v>287088656.62501824</v>
      </c>
      <c r="H42" s="12">
        <f t="shared" si="1"/>
        <v>748073764.42012525</v>
      </c>
      <c r="I42" s="7">
        <v>46113</v>
      </c>
      <c r="J42" s="12">
        <v>460938793.91760039</v>
      </c>
      <c r="K42" s="12">
        <v>287311431.65357596</v>
      </c>
      <c r="L42" s="12">
        <f t="shared" si="2"/>
        <v>748250225.57117629</v>
      </c>
    </row>
    <row r="43" spans="1:12" x14ac:dyDescent="0.25">
      <c r="A43" s="7">
        <v>46143</v>
      </c>
      <c r="B43" s="12">
        <v>435567341.75067472</v>
      </c>
      <c r="C43" s="12">
        <v>272431047.58725107</v>
      </c>
      <c r="D43" s="12">
        <f t="shared" si="0"/>
        <v>707998389.33792579</v>
      </c>
      <c r="E43" s="7">
        <v>46143</v>
      </c>
      <c r="F43" s="12">
        <v>435850037.74015135</v>
      </c>
      <c r="G43" s="12">
        <v>272780598.82868171</v>
      </c>
      <c r="H43" s="12">
        <f t="shared" si="1"/>
        <v>708630636.56883311</v>
      </c>
      <c r="I43" s="7">
        <v>46143</v>
      </c>
      <c r="J43" s="12">
        <v>435175946.92842662</v>
      </c>
      <c r="K43" s="12">
        <v>271989007.98047483</v>
      </c>
      <c r="L43" s="12">
        <f t="shared" si="2"/>
        <v>707164954.90890145</v>
      </c>
    </row>
    <row r="44" spans="1:12" x14ac:dyDescent="0.25">
      <c r="A44" s="7">
        <v>46174</v>
      </c>
      <c r="B44" s="12">
        <v>437866958.7303794</v>
      </c>
      <c r="C44" s="12">
        <v>266263739.696325</v>
      </c>
      <c r="D44" s="12">
        <f t="shared" si="0"/>
        <v>704130698.42670441</v>
      </c>
      <c r="E44" s="7">
        <v>46174</v>
      </c>
      <c r="F44" s="12">
        <v>438199140.33605337</v>
      </c>
      <c r="G44" s="12">
        <v>266793881.39283857</v>
      </c>
      <c r="H44" s="12">
        <f t="shared" si="1"/>
        <v>704993021.72889197</v>
      </c>
      <c r="I44" s="7">
        <v>46174</v>
      </c>
      <c r="J44" s="12">
        <v>437407050.68305415</v>
      </c>
      <c r="K44" s="12">
        <v>265593326.89474705</v>
      </c>
      <c r="L44" s="12">
        <f t="shared" si="2"/>
        <v>703000377.57780123</v>
      </c>
    </row>
    <row r="45" spans="1:12" x14ac:dyDescent="0.25">
      <c r="A45" s="7">
        <v>46204</v>
      </c>
      <c r="B45" s="12">
        <v>454557123.17633015</v>
      </c>
      <c r="C45" s="12">
        <v>280706257.92164588</v>
      </c>
      <c r="D45" s="12">
        <f t="shared" si="0"/>
        <v>735263381.09797597</v>
      </c>
      <c r="E45" s="7">
        <v>46204</v>
      </c>
      <c r="F45" s="12">
        <v>454818637.76310754</v>
      </c>
      <c r="G45" s="12">
        <v>281082615.86967015</v>
      </c>
      <c r="H45" s="12">
        <f t="shared" si="1"/>
        <v>735901253.63277769</v>
      </c>
      <c r="I45" s="7">
        <v>46204</v>
      </c>
      <c r="J45" s="12">
        <v>454195054.17281675</v>
      </c>
      <c r="K45" s="12">
        <v>280230318.77558285</v>
      </c>
      <c r="L45" s="12">
        <f t="shared" si="2"/>
        <v>734425372.94839954</v>
      </c>
    </row>
    <row r="46" spans="1:12" x14ac:dyDescent="0.25">
      <c r="A46" s="7">
        <v>46235</v>
      </c>
      <c r="B46" s="12">
        <v>496790002.04334807</v>
      </c>
      <c r="C46" s="12">
        <v>294879987.16352236</v>
      </c>
      <c r="D46" s="12">
        <f t="shared" si="0"/>
        <v>791669989.20687044</v>
      </c>
      <c r="E46" s="7">
        <v>46235</v>
      </c>
      <c r="F46" s="12">
        <v>496787324.04874951</v>
      </c>
      <c r="G46" s="12">
        <v>295050392.16807753</v>
      </c>
      <c r="H46" s="12">
        <f t="shared" si="1"/>
        <v>791837716.21682703</v>
      </c>
      <c r="I46" s="7">
        <v>46235</v>
      </c>
      <c r="J46" s="12">
        <v>496793709.74794561</v>
      </c>
      <c r="K46" s="12">
        <v>294664494.40515602</v>
      </c>
      <c r="L46" s="12">
        <f t="shared" si="2"/>
        <v>791458204.15310168</v>
      </c>
    </row>
    <row r="47" spans="1:12" x14ac:dyDescent="0.25">
      <c r="A47" s="7">
        <v>46266</v>
      </c>
      <c r="B47" s="12">
        <v>478837904.8663978</v>
      </c>
      <c r="C47" s="12">
        <v>282118600.8354544</v>
      </c>
      <c r="D47" s="12">
        <f t="shared" si="0"/>
        <v>760956505.7018522</v>
      </c>
      <c r="E47" s="7">
        <v>46266</v>
      </c>
      <c r="F47" s="12">
        <v>479035226.99670917</v>
      </c>
      <c r="G47" s="12">
        <v>282572580.09200788</v>
      </c>
      <c r="H47" s="12">
        <f t="shared" si="1"/>
        <v>761607807.08871698</v>
      </c>
      <c r="I47" s="7">
        <v>46266</v>
      </c>
      <c r="J47" s="12">
        <v>478564710.82405639</v>
      </c>
      <c r="K47" s="12">
        <v>281544502.42507493</v>
      </c>
      <c r="L47" s="12">
        <f t="shared" si="2"/>
        <v>760109213.24913132</v>
      </c>
    </row>
    <row r="48" spans="1:12" x14ac:dyDescent="0.25">
      <c r="A48" s="7">
        <v>46296</v>
      </c>
      <c r="B48" s="12">
        <v>438664607.53535032</v>
      </c>
      <c r="C48" s="12">
        <v>267844143.23564339</v>
      </c>
      <c r="D48" s="12">
        <f t="shared" si="0"/>
        <v>706508750.77099371</v>
      </c>
      <c r="E48" s="7">
        <v>46296</v>
      </c>
      <c r="F48" s="12">
        <v>439253365.91862273</v>
      </c>
      <c r="G48" s="12">
        <v>268745062.80895859</v>
      </c>
      <c r="H48" s="12">
        <f t="shared" si="1"/>
        <v>707998428.72758126</v>
      </c>
      <c r="I48" s="7">
        <v>46296</v>
      </c>
      <c r="J48" s="12">
        <v>437849466.9201802</v>
      </c>
      <c r="K48" s="12">
        <v>266704847.79988593</v>
      </c>
      <c r="L48" s="12">
        <f t="shared" si="2"/>
        <v>704554314.72006607</v>
      </c>
    </row>
    <row r="49" spans="1:12" x14ac:dyDescent="0.25">
      <c r="A49" s="7">
        <v>46327</v>
      </c>
      <c r="B49" s="12">
        <v>453214810.94631755</v>
      </c>
      <c r="C49" s="12">
        <v>282412525.58636177</v>
      </c>
      <c r="D49" s="12">
        <f t="shared" si="0"/>
        <v>735627336.53267932</v>
      </c>
      <c r="E49" s="7">
        <v>46327</v>
      </c>
      <c r="F49" s="12">
        <v>453753842.46788806</v>
      </c>
      <c r="G49" s="12">
        <v>283034568.63506216</v>
      </c>
      <c r="H49" s="12">
        <f t="shared" si="1"/>
        <v>736788411.10295022</v>
      </c>
      <c r="I49" s="7">
        <v>46327</v>
      </c>
      <c r="J49" s="12">
        <v>452468517.56252438</v>
      </c>
      <c r="K49" s="12">
        <v>281625895.09544998</v>
      </c>
      <c r="L49" s="12">
        <f t="shared" si="2"/>
        <v>734094412.65797436</v>
      </c>
    </row>
    <row r="50" spans="1:12" x14ac:dyDescent="0.25">
      <c r="A50" s="7">
        <v>46357</v>
      </c>
      <c r="B50" s="12">
        <v>537290103.38020551</v>
      </c>
      <c r="C50" s="12">
        <v>332756978.79521334</v>
      </c>
      <c r="D50" s="12">
        <f t="shared" si="0"/>
        <v>870047082.17541885</v>
      </c>
      <c r="E50" s="7">
        <v>46357</v>
      </c>
      <c r="F50" s="12">
        <v>537218209.41680968</v>
      </c>
      <c r="G50" s="12">
        <v>332463773.42276853</v>
      </c>
      <c r="H50" s="12">
        <f t="shared" si="1"/>
        <v>869681982.83957815</v>
      </c>
      <c r="I50" s="7">
        <v>46357</v>
      </c>
      <c r="J50" s="12">
        <v>537389641.13833308</v>
      </c>
      <c r="K50" s="12">
        <v>333127763.88242888</v>
      </c>
      <c r="L50" s="12">
        <f t="shared" si="2"/>
        <v>870517405.02076197</v>
      </c>
    </row>
    <row r="51" spans="1:12" x14ac:dyDescent="0.25">
      <c r="A51" s="7">
        <v>46388</v>
      </c>
      <c r="B51" s="13">
        <v>574023461.35615611</v>
      </c>
      <c r="C51" s="13">
        <v>346860375.60868073</v>
      </c>
      <c r="D51" s="13">
        <f t="shared" si="0"/>
        <v>920883836.96483684</v>
      </c>
      <c r="E51" s="7">
        <v>46388</v>
      </c>
      <c r="F51" s="13">
        <v>574182305.90292597</v>
      </c>
      <c r="G51" s="13">
        <v>347066010.01333231</v>
      </c>
      <c r="H51" s="13">
        <f t="shared" si="1"/>
        <v>921248315.91625834</v>
      </c>
      <c r="I51" s="7">
        <v>46388</v>
      </c>
      <c r="J51" s="13">
        <v>573804778.27842379</v>
      </c>
      <c r="K51" s="13">
        <v>346764146.06419867</v>
      </c>
      <c r="L51" s="13">
        <f t="shared" si="2"/>
        <v>920568924.34262252</v>
      </c>
    </row>
    <row r="52" spans="1:12" x14ac:dyDescent="0.25">
      <c r="A52" s="7">
        <v>46419</v>
      </c>
      <c r="B52" s="13">
        <v>539467554.19036436</v>
      </c>
      <c r="C52" s="13">
        <v>316450205.94160551</v>
      </c>
      <c r="D52" s="13">
        <f t="shared" si="0"/>
        <v>855917760.13196993</v>
      </c>
      <c r="E52" s="7">
        <v>46419</v>
      </c>
      <c r="F52" s="13">
        <v>539921529.18636227</v>
      </c>
      <c r="G52" s="13">
        <v>317180580.0380013</v>
      </c>
      <c r="H52" s="13">
        <f t="shared" si="1"/>
        <v>857102109.22436357</v>
      </c>
      <c r="I52" s="7">
        <v>46419</v>
      </c>
      <c r="J52" s="13">
        <v>538839948.04968047</v>
      </c>
      <c r="K52" s="13">
        <v>315680084.89215052</v>
      </c>
      <c r="L52" s="13">
        <f t="shared" si="2"/>
        <v>854520032.94183099</v>
      </c>
    </row>
    <row r="53" spans="1:12" x14ac:dyDescent="0.25">
      <c r="A53" s="7">
        <v>46447</v>
      </c>
      <c r="B53" s="13">
        <v>502799373.90841711</v>
      </c>
      <c r="C53" s="13">
        <v>308496982.0688374</v>
      </c>
      <c r="D53" s="13">
        <f t="shared" si="0"/>
        <v>811296355.97725451</v>
      </c>
      <c r="E53" s="7">
        <v>46447</v>
      </c>
      <c r="F53" s="13">
        <v>503571767.38110125</v>
      </c>
      <c r="G53" s="13">
        <v>309574433.20501053</v>
      </c>
      <c r="H53" s="13">
        <f t="shared" si="1"/>
        <v>813146200.58611178</v>
      </c>
      <c r="I53" s="7">
        <v>46447</v>
      </c>
      <c r="J53" s="13">
        <v>501730132.2840066</v>
      </c>
      <c r="K53" s="13">
        <v>307282076.4113484</v>
      </c>
      <c r="L53" s="13">
        <f t="shared" si="2"/>
        <v>809012208.69535494</v>
      </c>
    </row>
    <row r="54" spans="1:12" x14ac:dyDescent="0.25">
      <c r="A54" s="7">
        <v>46478</v>
      </c>
      <c r="B54" s="13">
        <v>462001020.02606505</v>
      </c>
      <c r="C54" s="13">
        <v>288678506.14410162</v>
      </c>
      <c r="D54" s="13">
        <f t="shared" si="0"/>
        <v>750679526.17016673</v>
      </c>
      <c r="E54" s="7">
        <v>46478</v>
      </c>
      <c r="F54" s="13">
        <v>463140890.52044553</v>
      </c>
      <c r="G54" s="13">
        <v>290165629.39316285</v>
      </c>
      <c r="H54" s="13">
        <f t="shared" si="1"/>
        <v>753306519.91360831</v>
      </c>
      <c r="I54" s="7">
        <v>46478</v>
      </c>
      <c r="J54" s="13">
        <v>460422851.77618051</v>
      </c>
      <c r="K54" s="13">
        <v>286938091.19898063</v>
      </c>
      <c r="L54" s="13">
        <f t="shared" si="2"/>
        <v>747360942.97516108</v>
      </c>
    </row>
    <row r="55" spans="1:12" x14ac:dyDescent="0.25">
      <c r="A55" s="7">
        <v>46508</v>
      </c>
      <c r="B55" s="13">
        <v>435701689.17079234</v>
      </c>
      <c r="C55" s="13">
        <v>273998030.06909436</v>
      </c>
      <c r="D55" s="13">
        <f t="shared" si="0"/>
        <v>709699719.23988676</v>
      </c>
      <c r="E55" s="7">
        <v>46508</v>
      </c>
      <c r="F55" s="13">
        <v>437086238.29868484</v>
      </c>
      <c r="G55" s="13">
        <v>275888134.84501493</v>
      </c>
      <c r="H55" s="13">
        <f t="shared" si="1"/>
        <v>712974373.14369977</v>
      </c>
      <c r="I55" s="7">
        <v>46508</v>
      </c>
      <c r="J55" s="13">
        <v>433784413.13459778</v>
      </c>
      <c r="K55" s="13">
        <v>271740733.34817541</v>
      </c>
      <c r="L55" s="13">
        <f t="shared" si="2"/>
        <v>705525146.48277318</v>
      </c>
    </row>
    <row r="56" spans="1:12" x14ac:dyDescent="0.25">
      <c r="A56" s="7">
        <v>46539</v>
      </c>
      <c r="B56" s="13">
        <v>438143882.21384108</v>
      </c>
      <c r="C56" s="13">
        <v>267997285.51088354</v>
      </c>
      <c r="D56" s="13">
        <f t="shared" si="0"/>
        <v>706141167.72472465</v>
      </c>
      <c r="E56" s="7">
        <v>46539</v>
      </c>
      <c r="F56" s="13">
        <v>439577801.49075902</v>
      </c>
      <c r="G56" s="13">
        <v>270055019.76533961</v>
      </c>
      <c r="H56" s="13">
        <f t="shared" si="1"/>
        <v>709632821.25609863</v>
      </c>
      <c r="I56" s="7">
        <v>46539</v>
      </c>
      <c r="J56" s="13">
        <v>436158509.30991042</v>
      </c>
      <c r="K56" s="13">
        <v>265526591.46413395</v>
      </c>
      <c r="L56" s="13">
        <f t="shared" si="2"/>
        <v>701685100.77404439</v>
      </c>
    </row>
    <row r="57" spans="1:12" x14ac:dyDescent="0.25">
      <c r="A57" s="7">
        <v>46569</v>
      </c>
      <c r="B57" s="13">
        <v>454482631.63796175</v>
      </c>
      <c r="C57" s="13">
        <v>282485707.78601468</v>
      </c>
      <c r="D57" s="13">
        <f t="shared" si="0"/>
        <v>736968339.42397642</v>
      </c>
      <c r="E57" s="7">
        <v>46569</v>
      </c>
      <c r="F57" s="13">
        <v>455861610.11695313</v>
      </c>
      <c r="G57" s="13">
        <v>284417612.78721201</v>
      </c>
      <c r="H57" s="13">
        <f t="shared" si="1"/>
        <v>740279222.90416515</v>
      </c>
      <c r="I57" s="7">
        <v>46569</v>
      </c>
      <c r="J57" s="13">
        <v>452572549.50950664</v>
      </c>
      <c r="K57" s="13">
        <v>280180052.11460221</v>
      </c>
      <c r="L57" s="13">
        <f t="shared" si="2"/>
        <v>732752601.62410879</v>
      </c>
    </row>
    <row r="58" spans="1:12" x14ac:dyDescent="0.25">
      <c r="A58" s="7">
        <v>46600</v>
      </c>
      <c r="B58" s="13">
        <v>497383022.49922591</v>
      </c>
      <c r="C58" s="13">
        <v>296891311.0180521</v>
      </c>
      <c r="D58" s="13">
        <f t="shared" si="0"/>
        <v>794274333.51727796</v>
      </c>
      <c r="E58" s="7">
        <v>46600</v>
      </c>
      <c r="F58" s="13">
        <v>498526884.33105528</v>
      </c>
      <c r="G58" s="13">
        <v>298648581.06808233</v>
      </c>
      <c r="H58" s="13">
        <f t="shared" si="1"/>
        <v>797175465.39913762</v>
      </c>
      <c r="I58" s="7">
        <v>46600</v>
      </c>
      <c r="J58" s="13">
        <v>495798703.42852706</v>
      </c>
      <c r="K58" s="13">
        <v>294813614.46726763</v>
      </c>
      <c r="L58" s="13">
        <f t="shared" si="2"/>
        <v>790612317.89579463</v>
      </c>
    </row>
    <row r="59" spans="1:12" x14ac:dyDescent="0.25">
      <c r="A59" s="7">
        <v>46631</v>
      </c>
      <c r="B59" s="13">
        <v>479893860.4483881</v>
      </c>
      <c r="C59" s="13">
        <v>284029682.82479453</v>
      </c>
      <c r="D59" s="13">
        <f t="shared" si="0"/>
        <v>763923543.27318263</v>
      </c>
      <c r="E59" s="7">
        <v>46631</v>
      </c>
      <c r="F59" s="13">
        <v>481219484.89250129</v>
      </c>
      <c r="G59" s="13">
        <v>286047460.69641852</v>
      </c>
      <c r="H59" s="13">
        <f t="shared" si="1"/>
        <v>767266945.58891988</v>
      </c>
      <c r="I59" s="7">
        <v>46631</v>
      </c>
      <c r="J59" s="13">
        <v>478059389.92180687</v>
      </c>
      <c r="K59" s="13">
        <v>281618809.29700434</v>
      </c>
      <c r="L59" s="13">
        <f t="shared" si="2"/>
        <v>759678199.21881127</v>
      </c>
    </row>
    <row r="60" spans="1:12" x14ac:dyDescent="0.25">
      <c r="A60" s="7">
        <v>46661</v>
      </c>
      <c r="B60" s="13">
        <v>440977921.97972846</v>
      </c>
      <c r="C60" s="13">
        <v>269590509.60821152</v>
      </c>
      <c r="D60" s="13">
        <f t="shared" si="0"/>
        <v>710568431.58793998</v>
      </c>
      <c r="E60" s="7">
        <v>46661</v>
      </c>
      <c r="F60" s="13">
        <v>442659375.7139672</v>
      </c>
      <c r="G60" s="13">
        <v>272015748.97620296</v>
      </c>
      <c r="H60" s="13">
        <f t="shared" si="1"/>
        <v>714675124.69017017</v>
      </c>
      <c r="I60" s="7">
        <v>46661</v>
      </c>
      <c r="J60" s="13">
        <v>438652485.84863329</v>
      </c>
      <c r="K60" s="13">
        <v>266656961.058927</v>
      </c>
      <c r="L60" s="13">
        <f t="shared" si="2"/>
        <v>705309446.90756035</v>
      </c>
    </row>
    <row r="61" spans="1:12" x14ac:dyDescent="0.25">
      <c r="A61" s="7">
        <v>46692</v>
      </c>
      <c r="B61" s="13">
        <v>457490571.98191994</v>
      </c>
      <c r="C61" s="13">
        <v>284142217.41566157</v>
      </c>
      <c r="D61" s="13">
        <f t="shared" si="0"/>
        <v>741632789.39758158</v>
      </c>
      <c r="E61" s="7">
        <v>46692</v>
      </c>
      <c r="F61" s="13">
        <v>459126729.33887285</v>
      </c>
      <c r="G61" s="13">
        <v>286333605.96909118</v>
      </c>
      <c r="H61" s="13">
        <f t="shared" si="1"/>
        <v>745460335.30796409</v>
      </c>
      <c r="I61" s="7">
        <v>46692</v>
      </c>
      <c r="J61" s="13">
        <v>455229724.71919507</v>
      </c>
      <c r="K61" s="13">
        <v>281512978.06272358</v>
      </c>
      <c r="L61" s="13">
        <f t="shared" si="2"/>
        <v>736742702.78191864</v>
      </c>
    </row>
    <row r="62" spans="1:12" x14ac:dyDescent="0.25">
      <c r="A62" s="7">
        <v>46722</v>
      </c>
      <c r="B62" s="13">
        <v>542891470.17173338</v>
      </c>
      <c r="C62" s="13">
        <v>334465723.4539246</v>
      </c>
      <c r="D62" s="13">
        <f t="shared" si="0"/>
        <v>877357193.62565804</v>
      </c>
      <c r="E62" s="7">
        <v>46722</v>
      </c>
      <c r="F62" s="13">
        <v>543986599.94139731</v>
      </c>
      <c r="G62" s="13">
        <v>335866085.56434184</v>
      </c>
      <c r="H62" s="13">
        <f t="shared" si="1"/>
        <v>879852685.50573921</v>
      </c>
      <c r="I62" s="7">
        <v>46722</v>
      </c>
      <c r="J62" s="13">
        <v>541379394.56067896</v>
      </c>
      <c r="K62" s="13">
        <v>332859303.90769333</v>
      </c>
      <c r="L62" s="13">
        <f t="shared" si="2"/>
        <v>874238698.46837234</v>
      </c>
    </row>
    <row r="63" spans="1:12" x14ac:dyDescent="0.25">
      <c r="A63" s="7">
        <v>46753</v>
      </c>
      <c r="B63" s="13">
        <v>576200915.47616529</v>
      </c>
      <c r="C63" s="13">
        <v>348234959.75351167</v>
      </c>
      <c r="D63" s="13">
        <f t="shared" si="0"/>
        <v>924435875.22967696</v>
      </c>
      <c r="E63" s="7">
        <v>46753</v>
      </c>
      <c r="F63" s="13">
        <v>577570365.02533436</v>
      </c>
      <c r="G63" s="13">
        <v>349876540.8507452</v>
      </c>
      <c r="H63" s="13">
        <f t="shared" si="1"/>
        <v>927446905.87607956</v>
      </c>
      <c r="I63" s="7">
        <v>46753</v>
      </c>
      <c r="J63" s="13">
        <v>574319424.92242801</v>
      </c>
      <c r="K63" s="13">
        <v>346423701.48254299</v>
      </c>
      <c r="L63" s="13">
        <f t="shared" si="2"/>
        <v>920743126.404971</v>
      </c>
    </row>
    <row r="64" spans="1:12" x14ac:dyDescent="0.25">
      <c r="A64" s="7">
        <v>46784</v>
      </c>
      <c r="B64" s="13">
        <v>541584503.27825713</v>
      </c>
      <c r="C64" s="13">
        <v>317871594.91825372</v>
      </c>
      <c r="D64" s="13">
        <f t="shared" si="0"/>
        <v>859456098.19651079</v>
      </c>
      <c r="E64" s="7">
        <v>46784</v>
      </c>
      <c r="F64" s="13">
        <v>543220892.51805472</v>
      </c>
      <c r="G64" s="13">
        <v>320001424.42575926</v>
      </c>
      <c r="H64" s="13">
        <f t="shared" si="1"/>
        <v>863222316.94381404</v>
      </c>
      <c r="I64" s="7">
        <v>46784</v>
      </c>
      <c r="J64" s="13">
        <v>539333437.42602062</v>
      </c>
      <c r="K64" s="13">
        <v>315427234.70129859</v>
      </c>
      <c r="L64" s="13">
        <f t="shared" si="2"/>
        <v>854760672.12731922</v>
      </c>
    </row>
    <row r="65" spans="1:12" x14ac:dyDescent="0.25">
      <c r="A65" s="7">
        <v>46813</v>
      </c>
      <c r="B65" s="13">
        <v>504612334.54464012</v>
      </c>
      <c r="C65" s="13">
        <v>309865668.66984046</v>
      </c>
      <c r="D65" s="13">
        <f t="shared" si="0"/>
        <v>814478003.21448064</v>
      </c>
      <c r="E65" s="7">
        <v>46813</v>
      </c>
      <c r="F65" s="13">
        <v>506537735.33246124</v>
      </c>
      <c r="G65" s="13">
        <v>312321611.29130822</v>
      </c>
      <c r="H65" s="13">
        <f t="shared" si="1"/>
        <v>818859346.62376952</v>
      </c>
      <c r="I65" s="7">
        <v>46813</v>
      </c>
      <c r="J65" s="13">
        <v>501960468.1902222</v>
      </c>
      <c r="K65" s="13">
        <v>306999975.98813415</v>
      </c>
      <c r="L65" s="13">
        <f t="shared" si="2"/>
        <v>808960444.17835641</v>
      </c>
    </row>
    <row r="66" spans="1:12" x14ac:dyDescent="0.25">
      <c r="A66" s="7">
        <v>46844</v>
      </c>
      <c r="B66" s="13">
        <v>463856890.32624573</v>
      </c>
      <c r="C66" s="13">
        <v>290168345.20687181</v>
      </c>
      <c r="D66" s="13">
        <f t="shared" si="0"/>
        <v>754025235.53311753</v>
      </c>
      <c r="E66" s="7">
        <v>46844</v>
      </c>
      <c r="F66" s="13">
        <v>466112372.71363962</v>
      </c>
      <c r="G66" s="13">
        <v>293005654.18608516</v>
      </c>
      <c r="H66" s="13">
        <f t="shared" si="1"/>
        <v>759118026.89972472</v>
      </c>
      <c r="I66" s="7">
        <v>46844</v>
      </c>
      <c r="J66" s="13">
        <v>460748028.26706558</v>
      </c>
      <c r="K66" s="13">
        <v>286809141.56578428</v>
      </c>
      <c r="L66" s="13">
        <f t="shared" si="2"/>
        <v>747557169.83284986</v>
      </c>
    </row>
    <row r="67" spans="1:12" x14ac:dyDescent="0.25">
      <c r="A67" s="7">
        <v>46874</v>
      </c>
      <c r="B67" s="13">
        <v>437585664.91722238</v>
      </c>
      <c r="C67" s="13">
        <v>275586838.35198671</v>
      </c>
      <c r="D67" s="13">
        <f t="shared" si="0"/>
        <v>713172503.26920915</v>
      </c>
      <c r="E67" s="7">
        <v>46874</v>
      </c>
      <c r="F67" s="13">
        <v>440063729.30148125</v>
      </c>
      <c r="G67" s="13">
        <v>278799783.36898839</v>
      </c>
      <c r="H67" s="13">
        <f t="shared" si="1"/>
        <v>718863512.67046964</v>
      </c>
      <c r="I67" s="7">
        <v>46874</v>
      </c>
      <c r="J67" s="13">
        <v>434168428.8649326</v>
      </c>
      <c r="K67" s="13">
        <v>271741607.34233499</v>
      </c>
      <c r="L67" s="13">
        <f t="shared" si="2"/>
        <v>705910036.20726752</v>
      </c>
    </row>
    <row r="68" spans="1:12" x14ac:dyDescent="0.25">
      <c r="A68" s="7">
        <v>46905</v>
      </c>
      <c r="B68" s="13">
        <v>440150795.41539878</v>
      </c>
      <c r="C68" s="13">
        <v>269694729.96383786</v>
      </c>
      <c r="D68" s="13">
        <f t="shared" ref="D68:D131" si="3">SUM(B68:C68)</f>
        <v>709845525.3792367</v>
      </c>
      <c r="E68" s="7">
        <v>46905</v>
      </c>
      <c r="F68" s="13">
        <v>442679317.24243003</v>
      </c>
      <c r="G68" s="13">
        <v>273067316.88647175</v>
      </c>
      <c r="H68" s="13">
        <f t="shared" ref="H68:H131" si="4">SUM(F68:G68)</f>
        <v>715746634.12890172</v>
      </c>
      <c r="I68" s="7">
        <v>46905</v>
      </c>
      <c r="J68" s="13">
        <v>436664054.47339082</v>
      </c>
      <c r="K68" s="13">
        <v>265645548.79634511</v>
      </c>
      <c r="L68" s="13">
        <f t="shared" ref="L68:L131" si="5">SUM(J68:K68)</f>
        <v>702309603.26973593</v>
      </c>
    </row>
    <row r="69" spans="1:12" x14ac:dyDescent="0.25">
      <c r="A69" s="7">
        <v>46935</v>
      </c>
      <c r="B69" s="13">
        <v>456584262.66158444</v>
      </c>
      <c r="C69" s="13">
        <v>284263799.52959633</v>
      </c>
      <c r="D69" s="13">
        <f t="shared" si="3"/>
        <v>740848062.19118071</v>
      </c>
      <c r="E69" s="7">
        <v>46935</v>
      </c>
      <c r="F69" s="13">
        <v>459071774.34702218</v>
      </c>
      <c r="G69" s="13">
        <v>287526254.06942803</v>
      </c>
      <c r="H69" s="13">
        <f t="shared" si="4"/>
        <v>746598028.41645026</v>
      </c>
      <c r="I69" s="7">
        <v>46935</v>
      </c>
      <c r="J69" s="13">
        <v>453153569.37566048</v>
      </c>
      <c r="K69" s="13">
        <v>280363034.12759268</v>
      </c>
      <c r="L69" s="13">
        <f t="shared" si="5"/>
        <v>733516603.50325322</v>
      </c>
    </row>
    <row r="70" spans="1:12" x14ac:dyDescent="0.25">
      <c r="A70" s="7">
        <v>46966</v>
      </c>
      <c r="B70" s="13">
        <v>499746844.92068034</v>
      </c>
      <c r="C70" s="13">
        <v>298859889.60591882</v>
      </c>
      <c r="D70" s="13">
        <f t="shared" si="3"/>
        <v>798606734.52659917</v>
      </c>
      <c r="E70" s="7">
        <v>46966</v>
      </c>
      <c r="F70" s="13">
        <v>502033422.35299385</v>
      </c>
      <c r="G70" s="13">
        <v>301965560.06311202</v>
      </c>
      <c r="H70" s="13">
        <f t="shared" si="4"/>
        <v>803998982.41610587</v>
      </c>
      <c r="I70" s="7">
        <v>46966</v>
      </c>
      <c r="J70" s="13">
        <v>496594522.48360491</v>
      </c>
      <c r="K70" s="13">
        <v>295168432.47701728</v>
      </c>
      <c r="L70" s="13">
        <f t="shared" si="5"/>
        <v>791762954.96062219</v>
      </c>
    </row>
    <row r="71" spans="1:12" x14ac:dyDescent="0.25">
      <c r="A71" s="7">
        <v>46997</v>
      </c>
      <c r="B71" s="13">
        <v>482143478.67141163</v>
      </c>
      <c r="C71" s="13">
        <v>285899611.43848449</v>
      </c>
      <c r="D71" s="13">
        <f t="shared" si="3"/>
        <v>768043090.10989618</v>
      </c>
      <c r="E71" s="7">
        <v>46997</v>
      </c>
      <c r="F71" s="13">
        <v>484597112.584158</v>
      </c>
      <c r="G71" s="13">
        <v>289252950.02768958</v>
      </c>
      <c r="H71" s="13">
        <f t="shared" si="4"/>
        <v>773850062.61184764</v>
      </c>
      <c r="I71" s="7">
        <v>46997</v>
      </c>
      <c r="J71" s="13">
        <v>478761725.06913537</v>
      </c>
      <c r="K71" s="13">
        <v>281889213.57134533</v>
      </c>
      <c r="L71" s="13">
        <f t="shared" si="5"/>
        <v>760650938.64048076</v>
      </c>
    </row>
    <row r="72" spans="1:12" x14ac:dyDescent="0.25">
      <c r="A72" s="7">
        <v>47027</v>
      </c>
      <c r="B72" s="13">
        <v>443212835.84874862</v>
      </c>
      <c r="C72" s="13">
        <v>271225328.35461664</v>
      </c>
      <c r="D72" s="13">
        <f t="shared" si="3"/>
        <v>714438164.20336533</v>
      </c>
      <c r="E72" s="7">
        <v>47027</v>
      </c>
      <c r="F72" s="13">
        <v>445987191.97171414</v>
      </c>
      <c r="G72" s="13">
        <v>274964199.18628526</v>
      </c>
      <c r="H72" s="13">
        <f t="shared" si="4"/>
        <v>720951391.1579994</v>
      </c>
      <c r="I72" s="7">
        <v>47027</v>
      </c>
      <c r="J72" s="13">
        <v>439389439.31469738</v>
      </c>
      <c r="K72" s="13">
        <v>266715939.98442942</v>
      </c>
      <c r="L72" s="13">
        <f t="shared" si="5"/>
        <v>706105379.29912686</v>
      </c>
    </row>
    <row r="73" spans="1:12" x14ac:dyDescent="0.25">
      <c r="A73" s="7">
        <v>47058</v>
      </c>
      <c r="B73" s="13">
        <v>459883739.69102031</v>
      </c>
      <c r="C73" s="13">
        <v>285674119.00277859</v>
      </c>
      <c r="D73" s="13">
        <f t="shared" si="3"/>
        <v>745557858.6937989</v>
      </c>
      <c r="E73" s="7">
        <v>47058</v>
      </c>
      <c r="F73" s="13">
        <v>462624542.59376079</v>
      </c>
      <c r="G73" s="13">
        <v>289206865.51597762</v>
      </c>
      <c r="H73" s="13">
        <f t="shared" si="4"/>
        <v>751831408.10973835</v>
      </c>
      <c r="I73" s="7">
        <v>47058</v>
      </c>
      <c r="J73" s="13">
        <v>456109070.7666285</v>
      </c>
      <c r="K73" s="13">
        <v>281438454.64244169</v>
      </c>
      <c r="L73" s="13">
        <f t="shared" si="5"/>
        <v>737547525.40907025</v>
      </c>
    </row>
    <row r="74" spans="1:12" x14ac:dyDescent="0.25">
      <c r="A74" s="7">
        <v>47088</v>
      </c>
      <c r="B74" s="13">
        <v>545201644.2083478</v>
      </c>
      <c r="C74" s="13">
        <v>335851229.65388423</v>
      </c>
      <c r="D74" s="13">
        <f t="shared" si="3"/>
        <v>881052873.86223197</v>
      </c>
      <c r="E74" s="7">
        <v>47088</v>
      </c>
      <c r="F74" s="13">
        <v>547476211.18443453</v>
      </c>
      <c r="G74" s="13">
        <v>338667225.21835721</v>
      </c>
      <c r="H74" s="13">
        <f t="shared" si="4"/>
        <v>886143436.40279174</v>
      </c>
      <c r="I74" s="7">
        <v>47088</v>
      </c>
      <c r="J74" s="13">
        <v>542072138.455212</v>
      </c>
      <c r="K74" s="13">
        <v>332556229.32112664</v>
      </c>
      <c r="L74" s="13">
        <f t="shared" si="5"/>
        <v>874628367.77633858</v>
      </c>
    </row>
    <row r="75" spans="1:12" x14ac:dyDescent="0.25">
      <c r="A75" s="7">
        <v>47119</v>
      </c>
      <c r="B75" s="13">
        <v>578629503.66201949</v>
      </c>
      <c r="C75" s="13">
        <v>349761880.9171347</v>
      </c>
      <c r="D75" s="13">
        <f t="shared" si="3"/>
        <v>928391384.57915425</v>
      </c>
      <c r="E75" s="7">
        <v>47119</v>
      </c>
      <c r="F75" s="13">
        <v>581211187.88225019</v>
      </c>
      <c r="G75" s="13">
        <v>352876860.80375516</v>
      </c>
      <c r="H75" s="13">
        <f t="shared" si="4"/>
        <v>934088048.68600535</v>
      </c>
      <c r="I75" s="7">
        <v>47119</v>
      </c>
      <c r="J75" s="13">
        <v>575097235.48710167</v>
      </c>
      <c r="K75" s="13">
        <v>346211583.10321367</v>
      </c>
      <c r="L75" s="13">
        <f t="shared" si="5"/>
        <v>921308818.59031534</v>
      </c>
    </row>
    <row r="76" spans="1:12" x14ac:dyDescent="0.25">
      <c r="A76" s="7">
        <v>47150</v>
      </c>
      <c r="B76" s="13">
        <v>543916059.1904403</v>
      </c>
      <c r="C76" s="13">
        <v>319429311.35597354</v>
      </c>
      <c r="D76" s="13">
        <f t="shared" si="3"/>
        <v>863345370.5464139</v>
      </c>
      <c r="E76" s="7">
        <v>47150</v>
      </c>
      <c r="F76" s="13">
        <v>546736238.60893834</v>
      </c>
      <c r="G76" s="13">
        <v>322993364.64639485</v>
      </c>
      <c r="H76" s="13">
        <f t="shared" si="4"/>
        <v>869729603.25533319</v>
      </c>
      <c r="I76" s="7">
        <v>47150</v>
      </c>
      <c r="J76" s="13">
        <v>540053337.50490749</v>
      </c>
      <c r="K76" s="13">
        <v>315289115.9030444</v>
      </c>
      <c r="L76" s="13">
        <f t="shared" si="5"/>
        <v>855342453.40795183</v>
      </c>
    </row>
    <row r="77" spans="1:12" x14ac:dyDescent="0.25">
      <c r="A77" s="7">
        <v>47178</v>
      </c>
      <c r="B77" s="13">
        <v>506611769.3145414</v>
      </c>
      <c r="C77" s="13">
        <v>311359963.95672202</v>
      </c>
      <c r="D77" s="13">
        <f t="shared" si="3"/>
        <v>817971733.27126336</v>
      </c>
      <c r="E77" s="7">
        <v>47178</v>
      </c>
      <c r="F77" s="13">
        <v>509691354.95114404</v>
      </c>
      <c r="G77" s="13">
        <v>315227441.10916698</v>
      </c>
      <c r="H77" s="13">
        <f t="shared" si="4"/>
        <v>824918796.06031108</v>
      </c>
      <c r="I77" s="7">
        <v>47178</v>
      </c>
      <c r="J77" s="13">
        <v>502388679.68267959</v>
      </c>
      <c r="K77" s="13">
        <v>306823475.72371626</v>
      </c>
      <c r="L77" s="13">
        <f t="shared" si="5"/>
        <v>809212155.40639591</v>
      </c>
    </row>
    <row r="78" spans="1:12" x14ac:dyDescent="0.25">
      <c r="A78" s="7">
        <v>47209</v>
      </c>
      <c r="B78" s="13">
        <v>465884523.19618827</v>
      </c>
      <c r="C78" s="13">
        <v>291776548.99346066</v>
      </c>
      <c r="D78" s="13">
        <f t="shared" si="3"/>
        <v>757661072.18964887</v>
      </c>
      <c r="E78" s="7">
        <v>47209</v>
      </c>
      <c r="F78" s="13">
        <v>469256993.30436832</v>
      </c>
      <c r="G78" s="13">
        <v>295995388.60464936</v>
      </c>
      <c r="H78" s="13">
        <f t="shared" si="4"/>
        <v>765252381.90901768</v>
      </c>
      <c r="I78" s="7">
        <v>47209</v>
      </c>
      <c r="J78" s="13">
        <v>461255290.03274626</v>
      </c>
      <c r="K78" s="13">
        <v>286780027.40352154</v>
      </c>
      <c r="L78" s="13">
        <f t="shared" si="5"/>
        <v>748035317.43626785</v>
      </c>
    </row>
    <row r="79" spans="1:12" x14ac:dyDescent="0.25">
      <c r="A79" s="7">
        <v>47239</v>
      </c>
      <c r="B79" s="13">
        <v>439646319.87027031</v>
      </c>
      <c r="C79" s="13">
        <v>277293205.06908417</v>
      </c>
      <c r="D79" s="13">
        <f t="shared" si="3"/>
        <v>716939524.93935442</v>
      </c>
      <c r="E79" s="7">
        <v>47239</v>
      </c>
      <c r="F79" s="13">
        <v>443219439.89449579</v>
      </c>
      <c r="G79" s="13">
        <v>281858599.3686204</v>
      </c>
      <c r="H79" s="13">
        <f t="shared" si="4"/>
        <v>725078039.26311612</v>
      </c>
      <c r="I79" s="7">
        <v>47239</v>
      </c>
      <c r="J79" s="13">
        <v>434738740.53458661</v>
      </c>
      <c r="K79" s="13">
        <v>271843039.31275737</v>
      </c>
      <c r="L79" s="13">
        <f t="shared" si="5"/>
        <v>706581779.84734392</v>
      </c>
    </row>
    <row r="80" spans="1:12" x14ac:dyDescent="0.25">
      <c r="A80" s="7">
        <v>47270</v>
      </c>
      <c r="B80" s="13">
        <v>442357976.86864871</v>
      </c>
      <c r="C80" s="13">
        <v>271516653.15561455</v>
      </c>
      <c r="D80" s="13">
        <f t="shared" si="3"/>
        <v>713874630.02426326</v>
      </c>
      <c r="E80" s="7">
        <v>47270</v>
      </c>
      <c r="F80" s="13">
        <v>445982967.11080563</v>
      </c>
      <c r="G80" s="13">
        <v>276233465.66688752</v>
      </c>
      <c r="H80" s="13">
        <f t="shared" si="4"/>
        <v>722216432.77769315</v>
      </c>
      <c r="I80" s="7">
        <v>47270</v>
      </c>
      <c r="J80" s="13">
        <v>437379057.85129029</v>
      </c>
      <c r="K80" s="13">
        <v>265872163.31211901</v>
      </c>
      <c r="L80" s="13">
        <f t="shared" si="5"/>
        <v>703251221.16340923</v>
      </c>
    </row>
    <row r="81" spans="1:12" x14ac:dyDescent="0.25">
      <c r="A81" s="7">
        <v>47300</v>
      </c>
      <c r="B81" s="13">
        <v>458889337.29471749</v>
      </c>
      <c r="C81" s="13">
        <v>286170852.80355585</v>
      </c>
      <c r="D81" s="13">
        <f t="shared" si="3"/>
        <v>745060190.09827328</v>
      </c>
      <c r="E81" s="7">
        <v>47300</v>
      </c>
      <c r="F81" s="13">
        <v>462487803.55908334</v>
      </c>
      <c r="G81" s="13">
        <v>290794962.84553641</v>
      </c>
      <c r="H81" s="13">
        <f t="shared" si="4"/>
        <v>753282766.40461969</v>
      </c>
      <c r="I81" s="7">
        <v>47300</v>
      </c>
      <c r="J81" s="13">
        <v>453946764.91313028</v>
      </c>
      <c r="K81" s="13">
        <v>280656546.72234076</v>
      </c>
      <c r="L81" s="13">
        <f t="shared" si="5"/>
        <v>734603311.63547111</v>
      </c>
    </row>
    <row r="82" spans="1:12" x14ac:dyDescent="0.25">
      <c r="A82" s="7">
        <v>47331</v>
      </c>
      <c r="B82" s="13">
        <v>502312087.94075948</v>
      </c>
      <c r="C82" s="13">
        <v>300959125.74806088</v>
      </c>
      <c r="D82" s="13">
        <f t="shared" si="3"/>
        <v>803271213.68882036</v>
      </c>
      <c r="E82" s="7">
        <v>47331</v>
      </c>
      <c r="F82" s="13">
        <v>505744901.46379042</v>
      </c>
      <c r="G82" s="13">
        <v>305446705.1922012</v>
      </c>
      <c r="H82" s="13">
        <f t="shared" si="4"/>
        <v>811191606.65599155</v>
      </c>
      <c r="I82" s="7">
        <v>47331</v>
      </c>
      <c r="J82" s="13">
        <v>497599728.92919153</v>
      </c>
      <c r="K82" s="13">
        <v>295633193.59416401</v>
      </c>
      <c r="L82" s="13">
        <f t="shared" si="5"/>
        <v>793232922.52335548</v>
      </c>
    </row>
    <row r="83" spans="1:12" x14ac:dyDescent="0.25">
      <c r="A83" s="7">
        <v>47362</v>
      </c>
      <c r="B83" s="13">
        <v>484560941.91612554</v>
      </c>
      <c r="C83" s="13">
        <v>287885129.76999116</v>
      </c>
      <c r="D83" s="13">
        <f t="shared" si="3"/>
        <v>772446071.6861167</v>
      </c>
      <c r="E83" s="7">
        <v>47362</v>
      </c>
      <c r="F83" s="13">
        <v>488145552.37738734</v>
      </c>
      <c r="G83" s="13">
        <v>292606157.0340057</v>
      </c>
      <c r="H83" s="13">
        <f t="shared" si="4"/>
        <v>780751709.41139305</v>
      </c>
      <c r="I83" s="7">
        <v>47362</v>
      </c>
      <c r="J83" s="13">
        <v>479640336.81934959</v>
      </c>
      <c r="K83" s="13">
        <v>282255807.23590577</v>
      </c>
      <c r="L83" s="13">
        <f t="shared" si="5"/>
        <v>761896144.05525541</v>
      </c>
    </row>
    <row r="84" spans="1:12" x14ac:dyDescent="0.25">
      <c r="A84" s="7">
        <v>47392</v>
      </c>
      <c r="B84" s="13">
        <v>445635309.73047304</v>
      </c>
      <c r="C84" s="13">
        <v>272977805.88091087</v>
      </c>
      <c r="D84" s="13">
        <f t="shared" si="3"/>
        <v>718613115.61138391</v>
      </c>
      <c r="E84" s="7">
        <v>47392</v>
      </c>
      <c r="F84" s="13">
        <v>449503969.3401888</v>
      </c>
      <c r="G84" s="13">
        <v>278059530.2423051</v>
      </c>
      <c r="H84" s="13">
        <f t="shared" si="4"/>
        <v>727563499.5824939</v>
      </c>
      <c r="I84" s="7">
        <v>47392</v>
      </c>
      <c r="J84" s="13">
        <v>440323851.32442659</v>
      </c>
      <c r="K84" s="13">
        <v>266875978.04711664</v>
      </c>
      <c r="L84" s="13">
        <f t="shared" si="5"/>
        <v>707199829.37154317</v>
      </c>
    </row>
    <row r="85" spans="1:12" x14ac:dyDescent="0.25">
      <c r="A85" s="7">
        <v>47423</v>
      </c>
      <c r="B85" s="13">
        <v>462466158.97075343</v>
      </c>
      <c r="C85" s="13">
        <v>287325178.0552243</v>
      </c>
      <c r="D85" s="13">
        <f t="shared" si="3"/>
        <v>749791337.02597773</v>
      </c>
      <c r="E85" s="7">
        <v>47423</v>
      </c>
      <c r="F85" s="13">
        <v>466312646.82451183</v>
      </c>
      <c r="G85" s="13">
        <v>292230299.54947102</v>
      </c>
      <c r="H85" s="13">
        <f t="shared" si="4"/>
        <v>758542946.37398291</v>
      </c>
      <c r="I85" s="7">
        <v>47423</v>
      </c>
      <c r="J85" s="13">
        <v>457188376.30443794</v>
      </c>
      <c r="K85" s="13">
        <v>281464942.10559082</v>
      </c>
      <c r="L85" s="13">
        <f t="shared" si="5"/>
        <v>738653318.4100287</v>
      </c>
    </row>
    <row r="86" spans="1:12" x14ac:dyDescent="0.25">
      <c r="A86" s="7">
        <v>47453</v>
      </c>
      <c r="B86" s="13">
        <v>547767777.70329714</v>
      </c>
      <c r="C86" s="13">
        <v>337387240.40174693</v>
      </c>
      <c r="D86" s="13">
        <f t="shared" si="3"/>
        <v>885155018.10504413</v>
      </c>
      <c r="E86" s="7">
        <v>47453</v>
      </c>
      <c r="F86" s="13">
        <v>551223040.43261123</v>
      </c>
      <c r="G86" s="13">
        <v>341655107.31970662</v>
      </c>
      <c r="H86" s="13">
        <f t="shared" si="4"/>
        <v>892878147.75231791</v>
      </c>
      <c r="I86" s="7">
        <v>47453</v>
      </c>
      <c r="J86" s="13">
        <v>543032813.63547289</v>
      </c>
      <c r="K86" s="13">
        <v>332380911.63707995</v>
      </c>
      <c r="L86" s="13">
        <f t="shared" si="5"/>
        <v>875413725.27255285</v>
      </c>
    </row>
    <row r="87" spans="1:12" x14ac:dyDescent="0.25">
      <c r="A87" s="7">
        <v>47484</v>
      </c>
      <c r="B87" s="13">
        <v>580666614.08771431</v>
      </c>
      <c r="C87" s="13">
        <v>351137563.77501893</v>
      </c>
      <c r="D87" s="13">
        <f t="shared" si="3"/>
        <v>931804177.86273324</v>
      </c>
      <c r="E87" s="7">
        <v>47484</v>
      </c>
      <c r="F87" s="13">
        <v>584459843.18254054</v>
      </c>
      <c r="G87" s="13">
        <v>355761095.65353256</v>
      </c>
      <c r="H87" s="13">
        <f t="shared" si="4"/>
        <v>940220938.83607316</v>
      </c>
      <c r="I87" s="7">
        <v>47484</v>
      </c>
      <c r="J87" s="13">
        <v>575499507.63878191</v>
      </c>
      <c r="K87" s="13">
        <v>345827457.59793156</v>
      </c>
      <c r="L87" s="13">
        <f t="shared" si="5"/>
        <v>921326965.23671341</v>
      </c>
    </row>
    <row r="88" spans="1:12" x14ac:dyDescent="0.25">
      <c r="A88" s="7">
        <v>47515</v>
      </c>
      <c r="B88" s="13">
        <v>545854836.8315556</v>
      </c>
      <c r="C88" s="13">
        <v>320844789.17088342</v>
      </c>
      <c r="D88" s="13">
        <f t="shared" si="3"/>
        <v>866699626.00243902</v>
      </c>
      <c r="E88" s="7">
        <v>47515</v>
      </c>
      <c r="F88" s="13">
        <v>549857444.92118597</v>
      </c>
      <c r="G88" s="13">
        <v>325874968.86539406</v>
      </c>
      <c r="H88" s="13">
        <f t="shared" si="4"/>
        <v>875732413.78658009</v>
      </c>
      <c r="I88" s="7">
        <v>47515</v>
      </c>
      <c r="J88" s="13">
        <v>540396719.27253318</v>
      </c>
      <c r="K88" s="13">
        <v>314991181.7499283</v>
      </c>
      <c r="L88" s="13">
        <f t="shared" si="5"/>
        <v>855387901.02246141</v>
      </c>
    </row>
    <row r="89" spans="1:12" x14ac:dyDescent="0.25">
      <c r="A89" s="7">
        <v>47543</v>
      </c>
      <c r="B89" s="13">
        <v>508232055.95442575</v>
      </c>
      <c r="C89" s="13">
        <v>312716041.83235461</v>
      </c>
      <c r="D89" s="13">
        <f t="shared" si="3"/>
        <v>820948097.78678036</v>
      </c>
      <c r="E89" s="7">
        <v>47543</v>
      </c>
      <c r="F89" s="13">
        <v>512463812.46671355</v>
      </c>
      <c r="G89" s="13">
        <v>318024836.95750886</v>
      </c>
      <c r="H89" s="13">
        <f t="shared" si="4"/>
        <v>830488649.42422247</v>
      </c>
      <c r="I89" s="7">
        <v>47543</v>
      </c>
      <c r="J89" s="13">
        <v>502454192.08540809</v>
      </c>
      <c r="K89" s="13">
        <v>306493297.26089239</v>
      </c>
      <c r="L89" s="13">
        <f t="shared" si="5"/>
        <v>808947489.34630048</v>
      </c>
    </row>
    <row r="90" spans="1:12" x14ac:dyDescent="0.25">
      <c r="A90" s="7">
        <v>47574</v>
      </c>
      <c r="B90" s="13">
        <v>467570387.78861517</v>
      </c>
      <c r="C90" s="13">
        <v>293258102.8391301</v>
      </c>
      <c r="D90" s="13">
        <f t="shared" si="3"/>
        <v>760828490.62774527</v>
      </c>
      <c r="E90" s="7">
        <v>47574</v>
      </c>
      <c r="F90" s="13">
        <v>472057518.93537486</v>
      </c>
      <c r="G90" s="13">
        <v>298886147.31849176</v>
      </c>
      <c r="H90" s="13">
        <f t="shared" si="4"/>
        <v>770943666.25386667</v>
      </c>
      <c r="I90" s="7">
        <v>47574</v>
      </c>
      <c r="J90" s="13">
        <v>461436830.14624393</v>
      </c>
      <c r="K90" s="13">
        <v>286610855.69355178</v>
      </c>
      <c r="L90" s="13">
        <f t="shared" si="5"/>
        <v>748047685.83979571</v>
      </c>
    </row>
    <row r="91" spans="1:12" x14ac:dyDescent="0.25">
      <c r="A91" s="7">
        <v>47604</v>
      </c>
      <c r="B91" s="13">
        <v>441402309.58073664</v>
      </c>
      <c r="C91" s="13">
        <v>278891355.45216066</v>
      </c>
      <c r="D91" s="13">
        <f t="shared" si="3"/>
        <v>720293665.03289723</v>
      </c>
      <c r="E91" s="7">
        <v>47604</v>
      </c>
      <c r="F91" s="13">
        <v>446067989.95480245</v>
      </c>
      <c r="G91" s="13">
        <v>284834724.04034579</v>
      </c>
      <c r="H91" s="13">
        <f t="shared" si="4"/>
        <v>730902713.99514818</v>
      </c>
      <c r="I91" s="7">
        <v>47604</v>
      </c>
      <c r="J91" s="13">
        <v>435020171.49051017</v>
      </c>
      <c r="K91" s="13">
        <v>271824949.19577503</v>
      </c>
      <c r="L91" s="13">
        <f t="shared" si="5"/>
        <v>706845120.68628526</v>
      </c>
    </row>
    <row r="92" spans="1:12" x14ac:dyDescent="0.25">
      <c r="A92" s="7">
        <v>47635</v>
      </c>
      <c r="B92" s="13">
        <v>444284496.75640941</v>
      </c>
      <c r="C92" s="13">
        <v>273242942.28280026</v>
      </c>
      <c r="D92" s="13">
        <f t="shared" si="3"/>
        <v>717527439.0392096</v>
      </c>
      <c r="E92" s="7">
        <v>47635</v>
      </c>
      <c r="F92" s="13">
        <v>449003735.93071437</v>
      </c>
      <c r="G92" s="13">
        <v>279329112.94360548</v>
      </c>
      <c r="H92" s="13">
        <f t="shared" si="4"/>
        <v>728332848.87431979</v>
      </c>
      <c r="I92" s="7">
        <v>47635</v>
      </c>
      <c r="J92" s="13">
        <v>437828835.87531698</v>
      </c>
      <c r="K92" s="13">
        <v>265992233.46825749</v>
      </c>
      <c r="L92" s="13">
        <f t="shared" si="5"/>
        <v>703821069.34357452</v>
      </c>
    </row>
    <row r="93" spans="1:12" x14ac:dyDescent="0.25">
      <c r="A93" s="7">
        <v>47665</v>
      </c>
      <c r="B93" s="13">
        <v>460895428.09048074</v>
      </c>
      <c r="C93" s="13">
        <v>287973838.80818677</v>
      </c>
      <c r="D93" s="13">
        <f t="shared" si="3"/>
        <v>748869266.89866757</v>
      </c>
      <c r="E93" s="7">
        <v>47665</v>
      </c>
      <c r="F93" s="13">
        <v>465603290.86443424</v>
      </c>
      <c r="G93" s="13">
        <v>293986645.53911513</v>
      </c>
      <c r="H93" s="13">
        <f t="shared" si="4"/>
        <v>759589936.40354943</v>
      </c>
      <c r="I93" s="7">
        <v>47665</v>
      </c>
      <c r="J93" s="13">
        <v>454455839.0624243</v>
      </c>
      <c r="K93" s="13">
        <v>280833233.12593222</v>
      </c>
      <c r="L93" s="13">
        <f t="shared" si="5"/>
        <v>735289072.18835652</v>
      </c>
    </row>
    <row r="94" spans="1:12" x14ac:dyDescent="0.25">
      <c r="A94" s="7">
        <v>47696</v>
      </c>
      <c r="B94" s="13">
        <v>504523245.63239992</v>
      </c>
      <c r="C94" s="13">
        <v>302939541.12116992</v>
      </c>
      <c r="D94" s="13">
        <f t="shared" si="3"/>
        <v>807462786.75356984</v>
      </c>
      <c r="E94" s="7">
        <v>47696</v>
      </c>
      <c r="F94" s="13">
        <v>509102207.8459236</v>
      </c>
      <c r="G94" s="13">
        <v>308838745.42198843</v>
      </c>
      <c r="H94" s="13">
        <f t="shared" si="4"/>
        <v>817940953.26791203</v>
      </c>
      <c r="I94" s="7">
        <v>47696</v>
      </c>
      <c r="J94" s="13">
        <v>498264499.25620425</v>
      </c>
      <c r="K94" s="13">
        <v>295963736.80526954</v>
      </c>
      <c r="L94" s="13">
        <f t="shared" si="5"/>
        <v>794228236.06147385</v>
      </c>
    </row>
    <row r="95" spans="1:12" x14ac:dyDescent="0.25">
      <c r="A95" s="7">
        <v>47727</v>
      </c>
      <c r="B95" s="13">
        <v>486607925.2447018</v>
      </c>
      <c r="C95" s="13">
        <v>289745830.95565492</v>
      </c>
      <c r="D95" s="13">
        <f t="shared" si="3"/>
        <v>776353756.20035672</v>
      </c>
      <c r="E95" s="7">
        <v>47727</v>
      </c>
      <c r="F95" s="13">
        <v>491322601.22948366</v>
      </c>
      <c r="G95" s="13">
        <v>295862558.52942812</v>
      </c>
      <c r="H95" s="13">
        <f t="shared" si="4"/>
        <v>787185159.75891185</v>
      </c>
      <c r="I95" s="7">
        <v>47727</v>
      </c>
      <c r="J95" s="13">
        <v>480162927.35085279</v>
      </c>
      <c r="K95" s="13">
        <v>282483921.73940343</v>
      </c>
      <c r="L95" s="13">
        <f t="shared" si="5"/>
        <v>762646849.09025621</v>
      </c>
    </row>
    <row r="96" spans="1:12" x14ac:dyDescent="0.25">
      <c r="A96" s="7">
        <v>47757</v>
      </c>
      <c r="B96" s="13">
        <v>447760604.03594017</v>
      </c>
      <c r="C96" s="13">
        <v>274628176.62908804</v>
      </c>
      <c r="D96" s="13">
        <f t="shared" si="3"/>
        <v>722388780.66502821</v>
      </c>
      <c r="E96" s="7">
        <v>47757</v>
      </c>
      <c r="F96" s="13">
        <v>452720560.92853183</v>
      </c>
      <c r="G96" s="13">
        <v>281077305.74875689</v>
      </c>
      <c r="H96" s="13">
        <f t="shared" si="4"/>
        <v>733797866.67728877</v>
      </c>
      <c r="I96" s="7">
        <v>47757</v>
      </c>
      <c r="J96" s="13">
        <v>440977665.53553754</v>
      </c>
      <c r="K96" s="13">
        <v>266923759.63657632</v>
      </c>
      <c r="L96" s="13">
        <f t="shared" si="5"/>
        <v>707901425.1721139</v>
      </c>
    </row>
    <row r="97" spans="1:12" x14ac:dyDescent="0.25">
      <c r="A97" s="7">
        <v>47788</v>
      </c>
      <c r="B97" s="13">
        <v>464733967.37103575</v>
      </c>
      <c r="C97" s="13">
        <v>288856143.87170035</v>
      </c>
      <c r="D97" s="13">
        <f t="shared" si="3"/>
        <v>753590111.2427361</v>
      </c>
      <c r="E97" s="7">
        <v>47788</v>
      </c>
      <c r="F97" s="13">
        <v>469682838.76096344</v>
      </c>
      <c r="G97" s="13">
        <v>295160205.57979232</v>
      </c>
      <c r="H97" s="13">
        <f t="shared" si="4"/>
        <v>764843044.3407557</v>
      </c>
      <c r="I97" s="7">
        <v>47788</v>
      </c>
      <c r="J97" s="13">
        <v>457970374.48745877</v>
      </c>
      <c r="K97" s="13">
        <v>281359309.05584824</v>
      </c>
      <c r="L97" s="13">
        <f t="shared" si="5"/>
        <v>739329683.54330707</v>
      </c>
    </row>
    <row r="98" spans="1:12" x14ac:dyDescent="0.25">
      <c r="A98" s="7">
        <v>47818</v>
      </c>
      <c r="B98" s="13">
        <v>549987363.85469544</v>
      </c>
      <c r="C98" s="13">
        <v>338784238.05795825</v>
      </c>
      <c r="D98" s="13">
        <f t="shared" si="3"/>
        <v>888771601.91265368</v>
      </c>
      <c r="E98" s="7">
        <v>47818</v>
      </c>
      <c r="F98" s="13">
        <v>554621035.55678058</v>
      </c>
      <c r="G98" s="13">
        <v>344536574.36637819</v>
      </c>
      <c r="H98" s="13">
        <f t="shared" si="4"/>
        <v>899157609.92315876</v>
      </c>
      <c r="I98" s="7">
        <v>47818</v>
      </c>
      <c r="J98" s="13">
        <v>543664483.67150855</v>
      </c>
      <c r="K98" s="13">
        <v>332048792.59487456</v>
      </c>
      <c r="L98" s="13">
        <f t="shared" si="5"/>
        <v>875713276.26638317</v>
      </c>
    </row>
    <row r="99" spans="1:12" x14ac:dyDescent="0.25">
      <c r="A99" s="7">
        <v>47849</v>
      </c>
      <c r="B99" s="13">
        <v>583767505.5874089</v>
      </c>
      <c r="C99" s="13">
        <v>352900457.6089161</v>
      </c>
      <c r="D99" s="13">
        <f t="shared" si="3"/>
        <v>936667963.19632506</v>
      </c>
      <c r="E99" s="7">
        <v>47849</v>
      </c>
      <c r="F99" s="13">
        <v>588771978.85139775</v>
      </c>
      <c r="G99" s="13">
        <v>359069381.94233829</v>
      </c>
      <c r="H99" s="13">
        <f t="shared" si="4"/>
        <v>947841360.79373598</v>
      </c>
      <c r="I99" s="7">
        <v>47849</v>
      </c>
      <c r="J99" s="13">
        <v>576980210.8359741</v>
      </c>
      <c r="K99" s="13">
        <v>345807996.85748482</v>
      </c>
      <c r="L99" s="13">
        <f t="shared" si="5"/>
        <v>922788207.69345891</v>
      </c>
    </row>
    <row r="100" spans="1:12" x14ac:dyDescent="0.25">
      <c r="A100" s="7">
        <v>47880</v>
      </c>
      <c r="B100" s="13">
        <v>548741484.4689697</v>
      </c>
      <c r="C100" s="13">
        <v>322607036.70046949</v>
      </c>
      <c r="D100" s="13">
        <f t="shared" si="3"/>
        <v>871348521.1694392</v>
      </c>
      <c r="E100" s="7">
        <v>47880</v>
      </c>
      <c r="F100" s="13">
        <v>553925988.1390481</v>
      </c>
      <c r="G100" s="13">
        <v>329137348.54437745</v>
      </c>
      <c r="H100" s="13">
        <f t="shared" si="4"/>
        <v>883063336.68342555</v>
      </c>
      <c r="I100" s="7">
        <v>47880</v>
      </c>
      <c r="J100" s="13">
        <v>541702386.06060815</v>
      </c>
      <c r="K100" s="13">
        <v>315020206.79359347</v>
      </c>
      <c r="L100" s="13">
        <f t="shared" si="5"/>
        <v>856722592.85420156</v>
      </c>
    </row>
    <row r="101" spans="1:12" x14ac:dyDescent="0.25">
      <c r="A101" s="7">
        <v>47908</v>
      </c>
      <c r="B101" s="13">
        <v>510716693.6792267</v>
      </c>
      <c r="C101" s="13">
        <v>314390508.43814641</v>
      </c>
      <c r="D101" s="13">
        <f t="shared" si="3"/>
        <v>825107202.11737311</v>
      </c>
      <c r="E101" s="7">
        <v>47908</v>
      </c>
      <c r="F101" s="13">
        <v>516099909.18912524</v>
      </c>
      <c r="G101" s="13">
        <v>321172767.59605575</v>
      </c>
      <c r="H101" s="13">
        <f t="shared" si="4"/>
        <v>837272676.78518105</v>
      </c>
      <c r="I101" s="7">
        <v>47908</v>
      </c>
      <c r="J101" s="13">
        <v>503398060.05073565</v>
      </c>
      <c r="K101" s="13">
        <v>306463521.58077073</v>
      </c>
      <c r="L101" s="13">
        <f t="shared" si="5"/>
        <v>809861581.63150644</v>
      </c>
    </row>
    <row r="102" spans="1:12" x14ac:dyDescent="0.25">
      <c r="A102" s="7">
        <v>47939</v>
      </c>
      <c r="B102" s="13">
        <v>470081674.67942417</v>
      </c>
      <c r="C102" s="13">
        <v>295047168.10977894</v>
      </c>
      <c r="D102" s="13">
        <f t="shared" si="3"/>
        <v>765128842.78920317</v>
      </c>
      <c r="E102" s="7">
        <v>47939</v>
      </c>
      <c r="F102" s="13">
        <v>475683010.47836649</v>
      </c>
      <c r="G102" s="13">
        <v>302114806.74363935</v>
      </c>
      <c r="H102" s="13">
        <f t="shared" si="4"/>
        <v>777797817.22200584</v>
      </c>
      <c r="I102" s="7">
        <v>47939</v>
      </c>
      <c r="J102" s="13">
        <v>462456687.3697567</v>
      </c>
      <c r="K102" s="13">
        <v>286732877.10140508</v>
      </c>
      <c r="L102" s="13">
        <f t="shared" si="5"/>
        <v>749189564.47116184</v>
      </c>
    </row>
    <row r="103" spans="1:12" x14ac:dyDescent="0.25">
      <c r="A103" s="7">
        <v>47969</v>
      </c>
      <c r="B103" s="13">
        <v>444007122.84706265</v>
      </c>
      <c r="C103" s="13">
        <v>280810269.20367372</v>
      </c>
      <c r="D103" s="13">
        <f t="shared" si="3"/>
        <v>724817392.05073643</v>
      </c>
      <c r="E103" s="7">
        <v>47969</v>
      </c>
      <c r="F103" s="13">
        <v>449765114.87368476</v>
      </c>
      <c r="G103" s="13">
        <v>288160191.23582739</v>
      </c>
      <c r="H103" s="13">
        <f t="shared" si="4"/>
        <v>737925306.10951209</v>
      </c>
      <c r="I103" s="7">
        <v>47969</v>
      </c>
      <c r="J103" s="13">
        <v>436162585.05249113</v>
      </c>
      <c r="K103" s="13">
        <v>272113033.71732497</v>
      </c>
      <c r="L103" s="13">
        <f t="shared" si="5"/>
        <v>708275618.76981616</v>
      </c>
    </row>
    <row r="104" spans="1:12" x14ac:dyDescent="0.25">
      <c r="A104" s="7">
        <v>48000</v>
      </c>
      <c r="B104" s="13">
        <v>447138613.05665505</v>
      </c>
      <c r="C104" s="13">
        <v>275321218.18129909</v>
      </c>
      <c r="D104" s="13">
        <f t="shared" si="3"/>
        <v>722459831.23795414</v>
      </c>
      <c r="E104" s="7">
        <v>48000</v>
      </c>
      <c r="F104" s="13">
        <v>452952202.44177109</v>
      </c>
      <c r="G104" s="13">
        <v>282805091.71938658</v>
      </c>
      <c r="H104" s="13">
        <f t="shared" si="4"/>
        <v>735757294.16115761</v>
      </c>
      <c r="I104" s="7">
        <v>48000</v>
      </c>
      <c r="J104" s="13">
        <v>439217921.23373049</v>
      </c>
      <c r="K104" s="13">
        <v>266449918.26409119</v>
      </c>
      <c r="L104" s="13">
        <f t="shared" si="5"/>
        <v>705667839.49782169</v>
      </c>
    </row>
    <row r="105" spans="1:12" x14ac:dyDescent="0.25">
      <c r="A105" s="7">
        <v>48030</v>
      </c>
      <c r="B105" s="13">
        <v>463855814.41271371</v>
      </c>
      <c r="C105" s="13">
        <v>290139160.1469304</v>
      </c>
      <c r="D105" s="13">
        <f t="shared" si="3"/>
        <v>753994974.5596441</v>
      </c>
      <c r="E105" s="7">
        <v>48030</v>
      </c>
      <c r="F105" s="13">
        <v>469673724.68805426</v>
      </c>
      <c r="G105" s="13">
        <v>297570855.51019031</v>
      </c>
      <c r="H105" s="13">
        <f t="shared" si="4"/>
        <v>767244580.19824457</v>
      </c>
      <c r="I105" s="7">
        <v>48030</v>
      </c>
      <c r="J105" s="13">
        <v>455930483.92996967</v>
      </c>
      <c r="K105" s="13">
        <v>281356091.03699666</v>
      </c>
      <c r="L105" s="13">
        <f t="shared" si="5"/>
        <v>737286574.96696639</v>
      </c>
    </row>
    <row r="106" spans="1:12" x14ac:dyDescent="0.25">
      <c r="A106" s="7">
        <v>48061</v>
      </c>
      <c r="B106" s="13">
        <v>507690268.13279355</v>
      </c>
      <c r="C106" s="13">
        <v>305279027.90304655</v>
      </c>
      <c r="D106" s="13">
        <f t="shared" si="3"/>
        <v>812969296.03584003</v>
      </c>
      <c r="E106" s="7">
        <v>48061</v>
      </c>
      <c r="F106" s="13">
        <v>513417103.85775334</v>
      </c>
      <c r="G106" s="13">
        <v>312622663.4249391</v>
      </c>
      <c r="H106" s="13">
        <f t="shared" si="4"/>
        <v>826039767.28269243</v>
      </c>
      <c r="I106" s="7">
        <v>48061</v>
      </c>
      <c r="J106" s="13">
        <v>499895699.33484596</v>
      </c>
      <c r="K106" s="13">
        <v>296634609.32533789</v>
      </c>
      <c r="L106" s="13">
        <f t="shared" si="5"/>
        <v>796530308.66018391</v>
      </c>
    </row>
    <row r="107" spans="1:12" x14ac:dyDescent="0.25">
      <c r="A107" s="7">
        <v>48092</v>
      </c>
      <c r="B107" s="13">
        <v>489478138.60667717</v>
      </c>
      <c r="C107" s="13">
        <v>291912050.50845695</v>
      </c>
      <c r="D107" s="13">
        <f t="shared" si="3"/>
        <v>781390189.11513412</v>
      </c>
      <c r="E107" s="7">
        <v>48092</v>
      </c>
      <c r="F107" s="13">
        <v>495324051.14518666</v>
      </c>
      <c r="G107" s="13">
        <v>299455755.99205321</v>
      </c>
      <c r="H107" s="13">
        <f t="shared" si="4"/>
        <v>794779807.13723993</v>
      </c>
      <c r="I107" s="7">
        <v>48092</v>
      </c>
      <c r="J107" s="13">
        <v>481519766.88788331</v>
      </c>
      <c r="K107" s="13">
        <v>283000343.28111494</v>
      </c>
      <c r="L107" s="13">
        <f t="shared" si="5"/>
        <v>764520110.16899824</v>
      </c>
    </row>
    <row r="108" spans="1:12" x14ac:dyDescent="0.25">
      <c r="A108" s="7">
        <v>48122</v>
      </c>
      <c r="B108" s="13">
        <v>450747402.21633792</v>
      </c>
      <c r="C108" s="13">
        <v>276601322.80160797</v>
      </c>
      <c r="D108" s="13">
        <f t="shared" si="3"/>
        <v>727348725.01794589</v>
      </c>
      <c r="E108" s="7">
        <v>48122</v>
      </c>
      <c r="F108" s="13">
        <v>456798312.82932723</v>
      </c>
      <c r="G108" s="13">
        <v>284445902.906726</v>
      </c>
      <c r="H108" s="13">
        <f t="shared" si="4"/>
        <v>741244215.73605323</v>
      </c>
      <c r="I108" s="7">
        <v>48122</v>
      </c>
      <c r="J108" s="13">
        <v>442505357.43011779</v>
      </c>
      <c r="K108" s="13">
        <v>267280348.8923288</v>
      </c>
      <c r="L108" s="13">
        <f t="shared" si="5"/>
        <v>709785706.32244658</v>
      </c>
    </row>
    <row r="109" spans="1:12" x14ac:dyDescent="0.25">
      <c r="A109" s="7">
        <v>48153</v>
      </c>
      <c r="B109" s="13">
        <v>467846469.95148295</v>
      </c>
      <c r="C109" s="13">
        <v>290697387.44258749</v>
      </c>
      <c r="D109" s="13">
        <f t="shared" si="3"/>
        <v>758543857.39407039</v>
      </c>
      <c r="E109" s="7">
        <v>48153</v>
      </c>
      <c r="F109" s="13">
        <v>473897011.05807018</v>
      </c>
      <c r="G109" s="13">
        <v>298430244.88104928</v>
      </c>
      <c r="H109" s="13">
        <f t="shared" si="4"/>
        <v>772327255.93911946</v>
      </c>
      <c r="I109" s="7">
        <v>48153</v>
      </c>
      <c r="J109" s="13">
        <v>459610233.46246004</v>
      </c>
      <c r="K109" s="13">
        <v>281548310.59667563</v>
      </c>
      <c r="L109" s="13">
        <f t="shared" si="5"/>
        <v>741158544.05913568</v>
      </c>
    </row>
    <row r="110" spans="1:12" x14ac:dyDescent="0.25">
      <c r="A110" s="7">
        <v>48183</v>
      </c>
      <c r="B110" s="13">
        <v>553273759.38754797</v>
      </c>
      <c r="C110" s="13">
        <v>340570716.01468915</v>
      </c>
      <c r="D110" s="13">
        <f t="shared" si="3"/>
        <v>893844475.40223718</v>
      </c>
      <c r="E110" s="7">
        <v>48183</v>
      </c>
      <c r="F110" s="13">
        <v>559085272.64896691</v>
      </c>
      <c r="G110" s="13">
        <v>347842757.93376881</v>
      </c>
      <c r="H110" s="13">
        <f t="shared" si="4"/>
        <v>906928030.58273578</v>
      </c>
      <c r="I110" s="7">
        <v>48183</v>
      </c>
      <c r="J110" s="13">
        <v>545377421.50441682</v>
      </c>
      <c r="K110" s="13">
        <v>332085428.56064165</v>
      </c>
      <c r="L110" s="13">
        <f t="shared" si="5"/>
        <v>877462850.06505847</v>
      </c>
    </row>
    <row r="111" spans="1:12" x14ac:dyDescent="0.25">
      <c r="A111" s="7">
        <v>48214</v>
      </c>
      <c r="B111" s="13">
        <v>587030717.23450983</v>
      </c>
      <c r="C111" s="13">
        <v>354742279.14926052</v>
      </c>
      <c r="D111" s="13">
        <f t="shared" si="3"/>
        <v>941772996.38377035</v>
      </c>
      <c r="E111" s="7">
        <v>48214</v>
      </c>
      <c r="F111" s="13">
        <v>593245791.73513365</v>
      </c>
      <c r="G111" s="13">
        <v>362494088.93731463</v>
      </c>
      <c r="H111" s="13">
        <f t="shared" si="4"/>
        <v>955739880.67244828</v>
      </c>
      <c r="I111" s="7">
        <v>48214</v>
      </c>
      <c r="J111" s="13">
        <v>578638187.7954967</v>
      </c>
      <c r="K111" s="13">
        <v>345844480.05514228</v>
      </c>
      <c r="L111" s="13">
        <f t="shared" si="5"/>
        <v>924482667.85063899</v>
      </c>
    </row>
    <row r="112" spans="1:12" x14ac:dyDescent="0.25">
      <c r="A112" s="7">
        <v>48245</v>
      </c>
      <c r="B112" s="13">
        <v>551760550.23227036</v>
      </c>
      <c r="C112" s="13">
        <v>324438153.53510463</v>
      </c>
      <c r="D112" s="13">
        <f t="shared" si="3"/>
        <v>876198703.76737499</v>
      </c>
      <c r="E112" s="7">
        <v>48245</v>
      </c>
      <c r="F112" s="13">
        <v>558126085.42617059</v>
      </c>
      <c r="G112" s="13">
        <v>332503411.99108881</v>
      </c>
      <c r="H112" s="13">
        <f t="shared" si="4"/>
        <v>890629497.41725945</v>
      </c>
      <c r="I112" s="7">
        <v>48245</v>
      </c>
      <c r="J112" s="13">
        <v>543155191.16639721</v>
      </c>
      <c r="K112" s="13">
        <v>315097710.13514179</v>
      </c>
      <c r="L112" s="13">
        <f t="shared" si="5"/>
        <v>858252901.30153894</v>
      </c>
    </row>
    <row r="113" spans="1:12" x14ac:dyDescent="0.25">
      <c r="A113" s="7">
        <v>48274</v>
      </c>
      <c r="B113" s="13">
        <v>513309558.67986256</v>
      </c>
      <c r="C113" s="13">
        <v>316126820.09023988</v>
      </c>
      <c r="D113" s="13">
        <f t="shared" si="3"/>
        <v>829436378.7701025</v>
      </c>
      <c r="E113" s="7">
        <v>48274</v>
      </c>
      <c r="F113" s="13">
        <v>519843197.10809922</v>
      </c>
      <c r="G113" s="13">
        <v>324415581.39451641</v>
      </c>
      <c r="H113" s="13">
        <f t="shared" si="4"/>
        <v>844258778.50261569</v>
      </c>
      <c r="I113" s="7">
        <v>48274</v>
      </c>
      <c r="J113" s="13">
        <v>504464473.38781923</v>
      </c>
      <c r="K113" s="13">
        <v>306476946.9106254</v>
      </c>
      <c r="L113" s="13">
        <f t="shared" si="5"/>
        <v>810941420.29844463</v>
      </c>
    </row>
    <row r="114" spans="1:12" x14ac:dyDescent="0.25">
      <c r="A114" s="7">
        <v>48305</v>
      </c>
      <c r="B114" s="13">
        <v>472686650.96582472</v>
      </c>
      <c r="C114" s="13">
        <v>296893849.29969287</v>
      </c>
      <c r="D114" s="13">
        <f t="shared" si="3"/>
        <v>769580500.26551759</v>
      </c>
      <c r="E114" s="7">
        <v>48305</v>
      </c>
      <c r="F114" s="13">
        <v>479401428.45133674</v>
      </c>
      <c r="G114" s="13">
        <v>305432508.45520371</v>
      </c>
      <c r="H114" s="13">
        <f t="shared" si="4"/>
        <v>784833936.90654039</v>
      </c>
      <c r="I114" s="7">
        <v>48305</v>
      </c>
      <c r="J114" s="13">
        <v>463583451.33258593</v>
      </c>
      <c r="K114" s="13">
        <v>286895402.70991594</v>
      </c>
      <c r="L114" s="13">
        <f t="shared" si="5"/>
        <v>750478854.04250193</v>
      </c>
    </row>
    <row r="115" spans="1:12" x14ac:dyDescent="0.25">
      <c r="A115" s="7">
        <v>48335</v>
      </c>
      <c r="B115" s="13">
        <v>446704849.48368657</v>
      </c>
      <c r="C115" s="13">
        <v>282787562.60190964</v>
      </c>
      <c r="D115" s="13">
        <f t="shared" si="3"/>
        <v>729492412.0855962</v>
      </c>
      <c r="E115" s="7">
        <v>48335</v>
      </c>
      <c r="F115" s="13">
        <v>453554606.33443958</v>
      </c>
      <c r="G115" s="13">
        <v>291573789.51513374</v>
      </c>
      <c r="H115" s="13">
        <f t="shared" si="4"/>
        <v>745128395.84957337</v>
      </c>
      <c r="I115" s="7">
        <v>48335</v>
      </c>
      <c r="J115" s="13">
        <v>437410402.44337243</v>
      </c>
      <c r="K115" s="13">
        <v>272443989.67503262</v>
      </c>
      <c r="L115" s="13">
        <f t="shared" si="5"/>
        <v>709854392.1184051</v>
      </c>
    </row>
    <row r="116" spans="1:12" x14ac:dyDescent="0.25">
      <c r="A116" s="7">
        <v>48366</v>
      </c>
      <c r="B116" s="13">
        <v>450102060.27022463</v>
      </c>
      <c r="C116" s="13">
        <v>277463479.29306132</v>
      </c>
      <c r="D116" s="13">
        <f t="shared" si="3"/>
        <v>727565539.56328595</v>
      </c>
      <c r="E116" s="7">
        <v>48366</v>
      </c>
      <c r="F116" s="13">
        <v>457009802.31728524</v>
      </c>
      <c r="G116" s="13">
        <v>286374636.26534915</v>
      </c>
      <c r="H116" s="13">
        <f t="shared" si="4"/>
        <v>743384438.58263445</v>
      </c>
      <c r="I116" s="7">
        <v>48366</v>
      </c>
      <c r="J116" s="13">
        <v>440728386.50601673</v>
      </c>
      <c r="K116" s="13">
        <v>266956232.89259785</v>
      </c>
      <c r="L116" s="13">
        <f t="shared" si="5"/>
        <v>707684619.39861465</v>
      </c>
    </row>
    <row r="117" spans="1:12" x14ac:dyDescent="0.25">
      <c r="A117" s="7">
        <v>48396</v>
      </c>
      <c r="B117" s="13">
        <v>466924400.39615583</v>
      </c>
      <c r="C117" s="13">
        <v>292370004.82484353</v>
      </c>
      <c r="D117" s="13">
        <f t="shared" si="3"/>
        <v>759294405.22099936</v>
      </c>
      <c r="E117" s="7">
        <v>48396</v>
      </c>
      <c r="F117" s="13">
        <v>473852698.237131</v>
      </c>
      <c r="G117" s="13">
        <v>301251996.79129821</v>
      </c>
      <c r="H117" s="13">
        <f t="shared" si="4"/>
        <v>775104695.02842927</v>
      </c>
      <c r="I117" s="7">
        <v>48396</v>
      </c>
      <c r="J117" s="13">
        <v>457524960.75930774</v>
      </c>
      <c r="K117" s="13">
        <v>281927333.91030014</v>
      </c>
      <c r="L117" s="13">
        <f t="shared" si="5"/>
        <v>739452294.66960788</v>
      </c>
    </row>
    <row r="118" spans="1:12" x14ac:dyDescent="0.25">
      <c r="A118" s="7">
        <v>48427</v>
      </c>
      <c r="B118" s="13">
        <v>510966789.02411765</v>
      </c>
      <c r="C118" s="13">
        <v>307683307.83961135</v>
      </c>
      <c r="D118" s="13">
        <f t="shared" si="3"/>
        <v>818650096.863729</v>
      </c>
      <c r="E118" s="7">
        <v>48427</v>
      </c>
      <c r="F118" s="13">
        <v>517842894.98307014</v>
      </c>
      <c r="G118" s="13">
        <v>316505399.17697322</v>
      </c>
      <c r="H118" s="13">
        <f t="shared" si="4"/>
        <v>834348294.16004336</v>
      </c>
      <c r="I118" s="7">
        <v>48427</v>
      </c>
      <c r="J118" s="13">
        <v>501647342.12494004</v>
      </c>
      <c r="K118" s="13">
        <v>297350544.24211383</v>
      </c>
      <c r="L118" s="13">
        <f t="shared" si="5"/>
        <v>798997886.36705387</v>
      </c>
    </row>
    <row r="119" spans="1:12" x14ac:dyDescent="0.25">
      <c r="A119" s="7">
        <v>48458</v>
      </c>
      <c r="B119" s="13">
        <v>492439726.52184057</v>
      </c>
      <c r="C119" s="13">
        <v>294133254.23199505</v>
      </c>
      <c r="D119" s="13">
        <f t="shared" si="3"/>
        <v>786572980.75383568</v>
      </c>
      <c r="E119" s="7">
        <v>48458</v>
      </c>
      <c r="F119" s="13">
        <v>499417729.16607231</v>
      </c>
      <c r="G119" s="13">
        <v>303136473.91777456</v>
      </c>
      <c r="H119" s="13">
        <f t="shared" si="4"/>
        <v>802554203.08384681</v>
      </c>
      <c r="I119" s="7">
        <v>48458</v>
      </c>
      <c r="J119" s="13">
        <v>482979362.89918625</v>
      </c>
      <c r="K119" s="13">
        <v>283553509.65703541</v>
      </c>
      <c r="L119" s="13">
        <f t="shared" si="5"/>
        <v>766532872.55622172</v>
      </c>
    </row>
    <row r="120" spans="1:12" x14ac:dyDescent="0.25">
      <c r="A120" s="7">
        <v>48488</v>
      </c>
      <c r="B120" s="13">
        <v>453841321.01331341</v>
      </c>
      <c r="C120" s="13">
        <v>278634142.11590153</v>
      </c>
      <c r="D120" s="13">
        <f t="shared" si="3"/>
        <v>732475463.129215</v>
      </c>
      <c r="E120" s="7">
        <v>48488</v>
      </c>
      <c r="F120" s="13">
        <v>460982548.10044163</v>
      </c>
      <c r="G120" s="13">
        <v>287903506.70819497</v>
      </c>
      <c r="H120" s="13">
        <f t="shared" si="4"/>
        <v>748886054.80863667</v>
      </c>
      <c r="I120" s="7">
        <v>48488</v>
      </c>
      <c r="J120" s="13">
        <v>444152864.90576041</v>
      </c>
      <c r="K120" s="13">
        <v>267681591.59329063</v>
      </c>
      <c r="L120" s="13">
        <f t="shared" si="5"/>
        <v>711834456.49905109</v>
      </c>
    </row>
    <row r="121" spans="1:12" x14ac:dyDescent="0.25">
      <c r="A121" s="7">
        <v>48519</v>
      </c>
      <c r="B121" s="13">
        <v>471074426.21416235</v>
      </c>
      <c r="C121" s="13">
        <v>292598419.19661689</v>
      </c>
      <c r="D121" s="13">
        <f t="shared" si="3"/>
        <v>763672845.41077924</v>
      </c>
      <c r="E121" s="7">
        <v>48519</v>
      </c>
      <c r="F121" s="13">
        <v>478225630.47323471</v>
      </c>
      <c r="G121" s="13">
        <v>301791105.24124467</v>
      </c>
      <c r="H121" s="13">
        <f t="shared" si="4"/>
        <v>780016735.71447945</v>
      </c>
      <c r="I121" s="7">
        <v>48519</v>
      </c>
      <c r="J121" s="13">
        <v>461379014.97375768</v>
      </c>
      <c r="K121" s="13">
        <v>281780496.95597839</v>
      </c>
      <c r="L121" s="13">
        <f t="shared" si="5"/>
        <v>743159511.92973614</v>
      </c>
    </row>
    <row r="122" spans="1:12" x14ac:dyDescent="0.25">
      <c r="A122" s="7">
        <v>48549</v>
      </c>
      <c r="B122" s="13">
        <v>556726552.43397355</v>
      </c>
      <c r="C122" s="13">
        <v>342436329.79120338</v>
      </c>
      <c r="D122" s="13">
        <f t="shared" si="3"/>
        <v>899162882.22517693</v>
      </c>
      <c r="E122" s="7">
        <v>48549</v>
      </c>
      <c r="F122" s="13">
        <v>563715001.61283946</v>
      </c>
      <c r="G122" s="13">
        <v>351264193.47010118</v>
      </c>
      <c r="H122" s="13">
        <f t="shared" si="4"/>
        <v>914979195.08294058</v>
      </c>
      <c r="I122" s="7">
        <v>48549</v>
      </c>
      <c r="J122" s="13">
        <v>547271525.77452826</v>
      </c>
      <c r="K122" s="13">
        <v>332179772.13110793</v>
      </c>
      <c r="L122" s="13">
        <f t="shared" si="5"/>
        <v>879451297.90563619</v>
      </c>
    </row>
    <row r="123" spans="1:12" x14ac:dyDescent="0.25">
      <c r="A123" s="7">
        <v>48580</v>
      </c>
      <c r="B123" s="13">
        <v>590462061.32879555</v>
      </c>
      <c r="C123" s="13">
        <v>356734736.44768304</v>
      </c>
      <c r="D123" s="13">
        <f t="shared" si="3"/>
        <v>947196797.77647853</v>
      </c>
      <c r="E123" s="7">
        <v>48580</v>
      </c>
      <c r="F123" s="13">
        <v>597886450.67686069</v>
      </c>
      <c r="G123" s="13">
        <v>366107573.13887638</v>
      </c>
      <c r="H123" s="13">
        <f t="shared" si="4"/>
        <v>963994023.81573701</v>
      </c>
      <c r="I123" s="7">
        <v>48580</v>
      </c>
      <c r="J123" s="13">
        <v>580480053.88321972</v>
      </c>
      <c r="K123" s="13">
        <v>346008256.34928709</v>
      </c>
      <c r="L123" s="13">
        <f t="shared" si="5"/>
        <v>926488310.23250675</v>
      </c>
    </row>
    <row r="124" spans="1:12" x14ac:dyDescent="0.25">
      <c r="A124" s="7">
        <v>48611</v>
      </c>
      <c r="B124" s="13">
        <v>554915865.20674336</v>
      </c>
      <c r="C124" s="13">
        <v>326403816.34605187</v>
      </c>
      <c r="D124" s="13">
        <f t="shared" si="3"/>
        <v>881319681.55279517</v>
      </c>
      <c r="E124" s="7">
        <v>48611</v>
      </c>
      <c r="F124" s="13">
        <v>562460936.66670787</v>
      </c>
      <c r="G124" s="13">
        <v>336039741.41312855</v>
      </c>
      <c r="H124" s="13">
        <f t="shared" si="4"/>
        <v>898500678.07983637</v>
      </c>
      <c r="I124" s="7">
        <v>48611</v>
      </c>
      <c r="J124" s="13">
        <v>544759762.58951056</v>
      </c>
      <c r="K124" s="13">
        <v>315288719.80383915</v>
      </c>
      <c r="L124" s="13">
        <f t="shared" si="5"/>
        <v>860048482.39334965</v>
      </c>
    </row>
    <row r="125" spans="1:12" x14ac:dyDescent="0.25">
      <c r="A125" s="7">
        <v>48639</v>
      </c>
      <c r="B125" s="13">
        <v>516011986.48116028</v>
      </c>
      <c r="C125" s="13">
        <v>317986877.34656662</v>
      </c>
      <c r="D125" s="13">
        <f t="shared" si="3"/>
        <v>833998863.82772684</v>
      </c>
      <c r="E125" s="7">
        <v>48639</v>
      </c>
      <c r="F125" s="13">
        <v>523694390.79991889</v>
      </c>
      <c r="G125" s="13">
        <v>327816231.17138201</v>
      </c>
      <c r="H125" s="13">
        <f t="shared" si="4"/>
        <v>851510621.97130084</v>
      </c>
      <c r="I125" s="7">
        <v>48639</v>
      </c>
      <c r="J125" s="13">
        <v>505655561.28014684</v>
      </c>
      <c r="K125" s="13">
        <v>306594655.84183496</v>
      </c>
      <c r="L125" s="13">
        <f t="shared" si="5"/>
        <v>812250217.12198186</v>
      </c>
    </row>
    <row r="126" spans="1:12" x14ac:dyDescent="0.25">
      <c r="A126" s="7">
        <v>48670</v>
      </c>
      <c r="B126" s="13">
        <v>475385741.95800674</v>
      </c>
      <c r="C126" s="13">
        <v>298856079.50430578</v>
      </c>
      <c r="D126" s="13">
        <f t="shared" si="3"/>
        <v>774241821.46231246</v>
      </c>
      <c r="E126" s="7">
        <v>48670</v>
      </c>
      <c r="F126" s="13">
        <v>483212602.12683499</v>
      </c>
      <c r="G126" s="13">
        <v>308898454.16786253</v>
      </c>
      <c r="H126" s="13">
        <f t="shared" si="4"/>
        <v>792111056.29469752</v>
      </c>
      <c r="I126" s="7">
        <v>48670</v>
      </c>
      <c r="J126" s="13">
        <v>464818331.10256541</v>
      </c>
      <c r="K126" s="13">
        <v>287155307.34096181</v>
      </c>
      <c r="L126" s="13">
        <f t="shared" si="5"/>
        <v>751973638.44352722</v>
      </c>
    </row>
    <row r="127" spans="1:12" x14ac:dyDescent="0.25">
      <c r="A127" s="7">
        <v>48700</v>
      </c>
      <c r="B127" s="13">
        <v>449495793.67026204</v>
      </c>
      <c r="C127" s="13">
        <v>284877696.79927188</v>
      </c>
      <c r="D127" s="13">
        <f t="shared" si="3"/>
        <v>734373490.46953392</v>
      </c>
      <c r="E127" s="7">
        <v>48700</v>
      </c>
      <c r="F127" s="13">
        <v>457436187.44704545</v>
      </c>
      <c r="G127" s="13">
        <v>295131454.883412</v>
      </c>
      <c r="H127" s="13">
        <f t="shared" si="4"/>
        <v>752567642.33045745</v>
      </c>
      <c r="I127" s="7">
        <v>48700</v>
      </c>
      <c r="J127" s="13">
        <v>438764706.00751948</v>
      </c>
      <c r="K127" s="13">
        <v>272870989.67027676</v>
      </c>
      <c r="L127" s="13">
        <f t="shared" si="5"/>
        <v>711635695.67779624</v>
      </c>
    </row>
    <row r="128" spans="1:12" x14ac:dyDescent="0.25">
      <c r="A128" s="7">
        <v>48731</v>
      </c>
      <c r="B128" s="13">
        <v>453176305.22940469</v>
      </c>
      <c r="C128" s="13">
        <v>279723938.21019602</v>
      </c>
      <c r="D128" s="13">
        <f t="shared" si="3"/>
        <v>732900243.43960071</v>
      </c>
      <c r="E128" s="7">
        <v>48731</v>
      </c>
      <c r="F128" s="13">
        <v>461177423.03656226</v>
      </c>
      <c r="G128" s="13">
        <v>290093516.0613429</v>
      </c>
      <c r="H128" s="13">
        <f t="shared" si="4"/>
        <v>751270939.09790516</v>
      </c>
      <c r="I128" s="7">
        <v>48731</v>
      </c>
      <c r="J128" s="13">
        <v>442362479.9595117</v>
      </c>
      <c r="K128" s="13">
        <v>267564009.7175228</v>
      </c>
      <c r="L128" s="13">
        <f t="shared" si="5"/>
        <v>709926489.6770345</v>
      </c>
    </row>
    <row r="129" spans="1:12" x14ac:dyDescent="0.25">
      <c r="A129" s="7">
        <v>48761</v>
      </c>
      <c r="B129" s="13">
        <v>470101913.47924852</v>
      </c>
      <c r="C129" s="13">
        <v>294723467.54657537</v>
      </c>
      <c r="D129" s="13">
        <f t="shared" si="3"/>
        <v>764825381.02582383</v>
      </c>
      <c r="E129" s="7">
        <v>48761</v>
      </c>
      <c r="F129" s="13">
        <v>478140342.52530491</v>
      </c>
      <c r="G129" s="13">
        <v>305088651.84227562</v>
      </c>
      <c r="H129" s="13">
        <f t="shared" si="4"/>
        <v>783228994.36758053</v>
      </c>
      <c r="I129" s="7">
        <v>48761</v>
      </c>
      <c r="J129" s="13">
        <v>459240807.39777225</v>
      </c>
      <c r="K129" s="13">
        <v>282602754.82455093</v>
      </c>
      <c r="L129" s="13">
        <f t="shared" si="5"/>
        <v>741843562.22232318</v>
      </c>
    </row>
    <row r="130" spans="1:12" x14ac:dyDescent="0.25">
      <c r="A130" s="7">
        <v>48792</v>
      </c>
      <c r="B130" s="13">
        <v>514352589.82480127</v>
      </c>
      <c r="C130" s="13">
        <v>310212941.92585754</v>
      </c>
      <c r="D130" s="13">
        <f t="shared" si="3"/>
        <v>824565531.75065875</v>
      </c>
      <c r="E130" s="7">
        <v>48792</v>
      </c>
      <c r="F130" s="13">
        <v>522378735.04693961</v>
      </c>
      <c r="G130" s="13">
        <v>320548938.55187565</v>
      </c>
      <c r="H130" s="13">
        <f t="shared" si="4"/>
        <v>842927673.5988152</v>
      </c>
      <c r="I130" s="7">
        <v>48792</v>
      </c>
      <c r="J130" s="13">
        <v>503520069.63921285</v>
      </c>
      <c r="K130" s="13">
        <v>298170878.20201558</v>
      </c>
      <c r="L130" s="13">
        <f t="shared" si="5"/>
        <v>801690947.84122849</v>
      </c>
    </row>
    <row r="131" spans="1:12" x14ac:dyDescent="0.25">
      <c r="A131" s="7">
        <v>48823</v>
      </c>
      <c r="B131" s="13">
        <v>495491561.15423185</v>
      </c>
      <c r="C131" s="13">
        <v>296466840.09359872</v>
      </c>
      <c r="D131" s="13">
        <f t="shared" si="3"/>
        <v>791958401.24783063</v>
      </c>
      <c r="E131" s="7">
        <v>48823</v>
      </c>
      <c r="F131" s="13">
        <v>503601886.89627683</v>
      </c>
      <c r="G131" s="13">
        <v>306963623.56241047</v>
      </c>
      <c r="H131" s="13">
        <f t="shared" si="4"/>
        <v>810565510.45868731</v>
      </c>
      <c r="I131" s="7">
        <v>48823</v>
      </c>
      <c r="J131" s="13">
        <v>484541433.70531005</v>
      </c>
      <c r="K131" s="13">
        <v>284199486.95144069</v>
      </c>
      <c r="L131" s="13">
        <f t="shared" si="5"/>
        <v>768740920.65675068</v>
      </c>
    </row>
    <row r="132" spans="1:12" x14ac:dyDescent="0.25">
      <c r="A132" s="7">
        <v>48853</v>
      </c>
      <c r="B132" s="13">
        <v>457045299.02874589</v>
      </c>
      <c r="C132" s="13">
        <v>280780131.31454009</v>
      </c>
      <c r="D132" s="13">
        <f t="shared" ref="D132:D195" si="6">SUM(B132:C132)</f>
        <v>737825430.34328604</v>
      </c>
      <c r="E132" s="7">
        <v>48853</v>
      </c>
      <c r="F132" s="13">
        <v>465275623.8956548</v>
      </c>
      <c r="G132" s="13">
        <v>291505245.38465685</v>
      </c>
      <c r="H132" s="13">
        <f t="shared" ref="H132:H195" si="7">SUM(F132:G132)</f>
        <v>756780869.28031158</v>
      </c>
      <c r="I132" s="7">
        <v>48853</v>
      </c>
      <c r="J132" s="13">
        <v>445923901.21243846</v>
      </c>
      <c r="K132" s="13">
        <v>268179502.51235044</v>
      </c>
      <c r="L132" s="13">
        <f t="shared" ref="L132:L195" si="8">SUM(J132:K132)</f>
        <v>714103403.7247889</v>
      </c>
    </row>
    <row r="133" spans="1:12" x14ac:dyDescent="0.25">
      <c r="A133" s="7">
        <v>48884</v>
      </c>
      <c r="B133" s="13">
        <v>474422526.7596817</v>
      </c>
      <c r="C133" s="13">
        <v>294616337.24754387</v>
      </c>
      <c r="D133" s="13">
        <f t="shared" si="6"/>
        <v>769038864.00722551</v>
      </c>
      <c r="E133" s="7">
        <v>48884</v>
      </c>
      <c r="F133" s="13">
        <v>482672801.99385339</v>
      </c>
      <c r="G133" s="13">
        <v>305301343.01525426</v>
      </c>
      <c r="H133" s="13">
        <f t="shared" si="7"/>
        <v>787974145.00910759</v>
      </c>
      <c r="I133" s="7">
        <v>48884</v>
      </c>
      <c r="J133" s="13">
        <v>463282175.54723537</v>
      </c>
      <c r="K133" s="13">
        <v>282111669.15321285</v>
      </c>
      <c r="L133" s="13">
        <f t="shared" si="8"/>
        <v>745393844.70044827</v>
      </c>
    </row>
    <row r="134" spans="1:12" x14ac:dyDescent="0.25">
      <c r="A134" s="7">
        <v>48914</v>
      </c>
      <c r="B134" s="13">
        <v>560353122.98320138</v>
      </c>
      <c r="C134" s="13">
        <v>344450073.84968692</v>
      </c>
      <c r="D134" s="13">
        <f t="shared" si="6"/>
        <v>904803196.83288836</v>
      </c>
      <c r="E134" s="7">
        <v>48914</v>
      </c>
      <c r="F134" s="13">
        <v>568516960.88660192</v>
      </c>
      <c r="G134" s="13">
        <v>354870849.04686898</v>
      </c>
      <c r="H134" s="13">
        <f t="shared" si="7"/>
        <v>923387809.93347096</v>
      </c>
      <c r="I134" s="7">
        <v>48914</v>
      </c>
      <c r="J134" s="13">
        <v>549354981.66022897</v>
      </c>
      <c r="K134" s="13">
        <v>332400051.09848487</v>
      </c>
      <c r="L134" s="13">
        <f t="shared" si="8"/>
        <v>881755032.75871384</v>
      </c>
    </row>
    <row r="135" spans="1:12" x14ac:dyDescent="0.25">
      <c r="A135" s="7">
        <v>48945</v>
      </c>
      <c r="B135" s="13">
        <v>594066964.17916024</v>
      </c>
      <c r="C135" s="13">
        <v>358845576.96501213</v>
      </c>
      <c r="D135" s="13">
        <f t="shared" si="6"/>
        <v>952912541.14417243</v>
      </c>
      <c r="E135" s="7">
        <v>48945</v>
      </c>
      <c r="F135" s="13">
        <v>602698629.83540428</v>
      </c>
      <c r="G135" s="13">
        <v>369877307.7101109</v>
      </c>
      <c r="H135" s="13">
        <f t="shared" si="7"/>
        <v>972575937.54551518</v>
      </c>
      <c r="I135" s="7">
        <v>48945</v>
      </c>
      <c r="J135" s="13">
        <v>582512205.33240557</v>
      </c>
      <c r="K135" s="13">
        <v>346267864.80666816</v>
      </c>
      <c r="L135" s="13">
        <f t="shared" si="8"/>
        <v>928780070.13907373</v>
      </c>
    </row>
    <row r="136" spans="1:12" x14ac:dyDescent="0.25">
      <c r="A136" s="7">
        <v>48976</v>
      </c>
      <c r="B136" s="13">
        <v>558210534.58240652</v>
      </c>
      <c r="C136" s="13">
        <v>328474246.62657881</v>
      </c>
      <c r="D136" s="13">
        <f t="shared" si="6"/>
        <v>886684781.20898533</v>
      </c>
      <c r="E136" s="7">
        <v>48976</v>
      </c>
      <c r="F136" s="13">
        <v>566932916.37062895</v>
      </c>
      <c r="G136" s="13">
        <v>339716277.0536443</v>
      </c>
      <c r="H136" s="13">
        <f t="shared" si="7"/>
        <v>906649193.42427325</v>
      </c>
      <c r="I136" s="7">
        <v>48976</v>
      </c>
      <c r="J136" s="13">
        <v>546520154.41155088</v>
      </c>
      <c r="K136" s="13">
        <v>315564295.26520073</v>
      </c>
      <c r="L136" s="13">
        <f t="shared" si="8"/>
        <v>862084449.67675161</v>
      </c>
    </row>
    <row r="137" spans="1:12" x14ac:dyDescent="0.25">
      <c r="A137" s="7">
        <v>49004</v>
      </c>
      <c r="B137" s="13">
        <v>518826851.75240755</v>
      </c>
      <c r="C137" s="13">
        <v>319942218.99029058</v>
      </c>
      <c r="D137" s="13">
        <f t="shared" si="6"/>
        <v>838769070.74269819</v>
      </c>
      <c r="E137" s="7">
        <v>49004</v>
      </c>
      <c r="F137" s="13">
        <v>527655657.05482316</v>
      </c>
      <c r="G137" s="13">
        <v>331345950.55595428</v>
      </c>
      <c r="H137" s="13">
        <f t="shared" si="7"/>
        <v>859001607.61077738</v>
      </c>
      <c r="I137" s="7">
        <v>49004</v>
      </c>
      <c r="J137" s="13">
        <v>506975124.10422355</v>
      </c>
      <c r="K137" s="13">
        <v>306789073.35616869</v>
      </c>
      <c r="L137" s="13">
        <f t="shared" si="8"/>
        <v>813764197.46039224</v>
      </c>
    </row>
    <row r="138" spans="1:12" x14ac:dyDescent="0.25">
      <c r="A138" s="7">
        <v>49035</v>
      </c>
      <c r="B138" s="13">
        <v>478183281.717682</v>
      </c>
      <c r="C138" s="13">
        <v>300907600.89453381</v>
      </c>
      <c r="D138" s="13">
        <f t="shared" si="6"/>
        <v>779090882.61221576</v>
      </c>
      <c r="E138" s="7">
        <v>49035</v>
      </c>
      <c r="F138" s="13">
        <v>487120196.06730664</v>
      </c>
      <c r="G138" s="13">
        <v>312486096.64181185</v>
      </c>
      <c r="H138" s="13">
        <f t="shared" si="7"/>
        <v>799606292.70911849</v>
      </c>
      <c r="I138" s="7">
        <v>49035</v>
      </c>
      <c r="J138" s="13">
        <v>466166554.68718851</v>
      </c>
      <c r="K138" s="13">
        <v>287487233.95140857</v>
      </c>
      <c r="L138" s="13">
        <f t="shared" si="8"/>
        <v>753653788.63859701</v>
      </c>
    </row>
    <row r="139" spans="1:12" x14ac:dyDescent="0.25">
      <c r="A139" s="7">
        <v>49065</v>
      </c>
      <c r="B139" s="13">
        <v>452385952.14318889</v>
      </c>
      <c r="C139" s="13">
        <v>287057075.57977033</v>
      </c>
      <c r="D139" s="13">
        <f t="shared" si="6"/>
        <v>739443027.72295928</v>
      </c>
      <c r="E139" s="7">
        <v>49065</v>
      </c>
      <c r="F139" s="13">
        <v>461415209.09632295</v>
      </c>
      <c r="G139" s="13">
        <v>298809310.23167151</v>
      </c>
      <c r="H139" s="13">
        <f t="shared" si="7"/>
        <v>760224519.32799447</v>
      </c>
      <c r="I139" s="7">
        <v>49065</v>
      </c>
      <c r="J139" s="13">
        <v>440232366.79475302</v>
      </c>
      <c r="K139" s="13">
        <v>273371359.3633942</v>
      </c>
      <c r="L139" s="13">
        <f t="shared" si="8"/>
        <v>713603726.15814722</v>
      </c>
    </row>
    <row r="140" spans="1:12" x14ac:dyDescent="0.25">
      <c r="A140" s="7">
        <v>49096</v>
      </c>
      <c r="B140" s="13">
        <v>456369655.66958803</v>
      </c>
      <c r="C140" s="13">
        <v>282080284.05858564</v>
      </c>
      <c r="D140" s="13">
        <f t="shared" si="6"/>
        <v>738449939.72817373</v>
      </c>
      <c r="E140" s="7">
        <v>49096</v>
      </c>
      <c r="F140" s="13">
        <v>465462729.24599999</v>
      </c>
      <c r="G140" s="13">
        <v>293939148.973158</v>
      </c>
      <c r="H140" s="13">
        <f t="shared" si="7"/>
        <v>759401878.21915793</v>
      </c>
      <c r="I140" s="7">
        <v>49096</v>
      </c>
      <c r="J140" s="13">
        <v>444129385.33158803</v>
      </c>
      <c r="K140" s="13">
        <v>268251860.01219782</v>
      </c>
      <c r="L140" s="13">
        <f t="shared" si="8"/>
        <v>712381245.34378588</v>
      </c>
    </row>
    <row r="141" spans="1:12" x14ac:dyDescent="0.25">
      <c r="A141" s="7">
        <v>49126</v>
      </c>
      <c r="B141" s="13">
        <v>473396551.55743635</v>
      </c>
      <c r="C141" s="13">
        <v>297175727.63786381</v>
      </c>
      <c r="D141" s="13">
        <f t="shared" si="6"/>
        <v>770572279.1953001</v>
      </c>
      <c r="E141" s="7">
        <v>49126</v>
      </c>
      <c r="F141" s="13">
        <v>482544191.07743317</v>
      </c>
      <c r="G141" s="13">
        <v>309056744.73294854</v>
      </c>
      <c r="H141" s="13">
        <f t="shared" si="7"/>
        <v>791600935.81038165</v>
      </c>
      <c r="I141" s="7">
        <v>49126</v>
      </c>
      <c r="J141" s="13">
        <v>461087133.29547691</v>
      </c>
      <c r="K141" s="13">
        <v>283359425.03677291</v>
      </c>
      <c r="L141" s="13">
        <f t="shared" si="8"/>
        <v>744446558.33224988</v>
      </c>
    </row>
    <row r="142" spans="1:12" x14ac:dyDescent="0.25">
      <c r="A142" s="7">
        <v>49157</v>
      </c>
      <c r="B142" s="13">
        <v>517855725.38822019</v>
      </c>
      <c r="C142" s="13">
        <v>312842036.98017645</v>
      </c>
      <c r="D142" s="13">
        <f t="shared" si="6"/>
        <v>830697762.36839664</v>
      </c>
      <c r="E142" s="7">
        <v>49157</v>
      </c>
      <c r="F142" s="13">
        <v>527031971.72863501</v>
      </c>
      <c r="G142" s="13">
        <v>324727184.04386628</v>
      </c>
      <c r="H142" s="13">
        <f t="shared" si="7"/>
        <v>851759155.77250123</v>
      </c>
      <c r="I142" s="7">
        <v>49157</v>
      </c>
      <c r="J142" s="13">
        <v>505522916.7077719</v>
      </c>
      <c r="K142" s="13">
        <v>299070541.302001</v>
      </c>
      <c r="L142" s="13">
        <f t="shared" si="8"/>
        <v>804593458.0097729</v>
      </c>
    </row>
    <row r="143" spans="1:12" x14ac:dyDescent="0.25">
      <c r="A143" s="7">
        <v>49188</v>
      </c>
      <c r="B143" s="13">
        <v>498639539.68782324</v>
      </c>
      <c r="C143" s="13">
        <v>298887226.68639076</v>
      </c>
      <c r="D143" s="13">
        <f t="shared" si="6"/>
        <v>797526766.37421393</v>
      </c>
      <c r="E143" s="7">
        <v>49188</v>
      </c>
      <c r="F143" s="13">
        <v>507881727.27921975</v>
      </c>
      <c r="G143" s="13">
        <v>310911380.90496075</v>
      </c>
      <c r="H143" s="13">
        <f t="shared" si="7"/>
        <v>818793108.1841805</v>
      </c>
      <c r="I143" s="7">
        <v>49188</v>
      </c>
      <c r="J143" s="13">
        <v>486212833.45193779</v>
      </c>
      <c r="K143" s="13">
        <v>284913571.73545933</v>
      </c>
      <c r="L143" s="13">
        <f t="shared" si="8"/>
        <v>771126405.18739712</v>
      </c>
    </row>
    <row r="144" spans="1:12" x14ac:dyDescent="0.25">
      <c r="A144" s="7">
        <v>49218</v>
      </c>
      <c r="B144" s="13">
        <v>460365423.88731021</v>
      </c>
      <c r="C144" s="13">
        <v>283016639.33251858</v>
      </c>
      <c r="D144" s="13">
        <f t="shared" si="6"/>
        <v>743382063.21982884</v>
      </c>
      <c r="E144" s="7">
        <v>49218</v>
      </c>
      <c r="F144" s="13">
        <v>469682984.97011936</v>
      </c>
      <c r="G144" s="13">
        <v>295228133.59606123</v>
      </c>
      <c r="H144" s="13">
        <f t="shared" si="7"/>
        <v>764911118.56618059</v>
      </c>
      <c r="I144" s="7">
        <v>49218</v>
      </c>
      <c r="J144" s="13">
        <v>447825420.5819717</v>
      </c>
      <c r="K144" s="13">
        <v>268752427.71490139</v>
      </c>
      <c r="L144" s="13">
        <f t="shared" si="8"/>
        <v>716577848.29687309</v>
      </c>
    </row>
    <row r="145" spans="1:12" x14ac:dyDescent="0.25">
      <c r="A145" s="7">
        <v>49249</v>
      </c>
      <c r="B145" s="13">
        <v>477895545.47135586</v>
      </c>
      <c r="C145" s="13">
        <v>296725872.180866</v>
      </c>
      <c r="D145" s="13">
        <f t="shared" si="6"/>
        <v>774621417.65222192</v>
      </c>
      <c r="E145" s="7">
        <v>49249</v>
      </c>
      <c r="F145" s="13">
        <v>487242648.17284989</v>
      </c>
      <c r="G145" s="13">
        <v>308935318.29903394</v>
      </c>
      <c r="H145" s="13">
        <f t="shared" si="7"/>
        <v>796177966.47188377</v>
      </c>
      <c r="I145" s="7">
        <v>49249</v>
      </c>
      <c r="J145" s="13">
        <v>465325354.42204964</v>
      </c>
      <c r="K145" s="13">
        <v>282517566.35354817</v>
      </c>
      <c r="L145" s="13">
        <f t="shared" si="8"/>
        <v>747842920.77559781</v>
      </c>
    </row>
    <row r="146" spans="1:12" x14ac:dyDescent="0.25">
      <c r="A146" s="7">
        <v>49279</v>
      </c>
      <c r="B146" s="13">
        <v>564159921.71831262</v>
      </c>
      <c r="C146" s="13">
        <v>346581570.50052506</v>
      </c>
      <c r="D146" s="13">
        <f t="shared" si="6"/>
        <v>910741492.21883774</v>
      </c>
      <c r="E146" s="7">
        <v>49279</v>
      </c>
      <c r="F146" s="13">
        <v>573496872.49476588</v>
      </c>
      <c r="G146" s="13">
        <v>358631925.28010947</v>
      </c>
      <c r="H146" s="13">
        <f t="shared" si="7"/>
        <v>932128797.7748754</v>
      </c>
      <c r="I146" s="7">
        <v>49279</v>
      </c>
      <c r="J146" s="13">
        <v>551635179.75724077</v>
      </c>
      <c r="K146" s="13">
        <v>332716876.29866076</v>
      </c>
      <c r="L146" s="13">
        <f t="shared" si="8"/>
        <v>884352056.05590153</v>
      </c>
    </row>
    <row r="147" spans="1:12" x14ac:dyDescent="0.25">
      <c r="A147" s="7">
        <v>49310</v>
      </c>
      <c r="B147" s="13">
        <v>597879755.25579298</v>
      </c>
      <c r="C147" s="13">
        <v>361077169.41461796</v>
      </c>
      <c r="D147" s="13">
        <f t="shared" si="6"/>
        <v>958956924.67041087</v>
      </c>
      <c r="E147" s="7">
        <v>49310</v>
      </c>
      <c r="F147" s="13">
        <v>607716382.73338461</v>
      </c>
      <c r="G147" s="13">
        <v>373805794.40869844</v>
      </c>
      <c r="H147" s="13">
        <f t="shared" si="7"/>
        <v>981522177.14208305</v>
      </c>
      <c r="I147" s="7">
        <v>49310</v>
      </c>
      <c r="J147" s="13">
        <v>584769160.31171477</v>
      </c>
      <c r="K147" s="13">
        <v>346625956.75371689</v>
      </c>
      <c r="L147" s="13">
        <f t="shared" si="8"/>
        <v>931395117.06543159</v>
      </c>
    </row>
    <row r="148" spans="1:12" x14ac:dyDescent="0.25">
      <c r="A148" s="7">
        <v>49341</v>
      </c>
      <c r="B148" s="13">
        <v>561674797.24132371</v>
      </c>
      <c r="C148" s="13">
        <v>330651384.15588212</v>
      </c>
      <c r="D148" s="13">
        <f t="shared" si="6"/>
        <v>892326181.39720583</v>
      </c>
      <c r="E148" s="7">
        <v>49341</v>
      </c>
      <c r="F148" s="13">
        <v>571571989.82042217</v>
      </c>
      <c r="G148" s="13">
        <v>343535141.30650043</v>
      </c>
      <c r="H148" s="13">
        <f t="shared" si="7"/>
        <v>915107131.12692261</v>
      </c>
      <c r="I148" s="7">
        <v>49341</v>
      </c>
      <c r="J148" s="13">
        <v>548466807.69194889</v>
      </c>
      <c r="K148" s="13">
        <v>315926630.94738388</v>
      </c>
      <c r="L148" s="13">
        <f t="shared" si="8"/>
        <v>864393438.63933277</v>
      </c>
    </row>
    <row r="149" spans="1:12" x14ac:dyDescent="0.25">
      <c r="A149" s="7">
        <v>49369</v>
      </c>
      <c r="B149" s="13">
        <v>521779292.13852352</v>
      </c>
      <c r="C149" s="13">
        <v>321994346.77585101</v>
      </c>
      <c r="D149" s="13">
        <f t="shared" si="6"/>
        <v>843773638.91437459</v>
      </c>
      <c r="E149" s="7">
        <v>49369</v>
      </c>
      <c r="F149" s="13">
        <v>531751859.70787388</v>
      </c>
      <c r="G149" s="13">
        <v>335006438.15239304</v>
      </c>
      <c r="H149" s="13">
        <f t="shared" si="7"/>
        <v>866758297.86026692</v>
      </c>
      <c r="I149" s="7">
        <v>49369</v>
      </c>
      <c r="J149" s="13">
        <v>508448519.56730652</v>
      </c>
      <c r="K149" s="13">
        <v>307061954.41085178</v>
      </c>
      <c r="L149" s="13">
        <f t="shared" si="8"/>
        <v>815510473.97815824</v>
      </c>
    </row>
    <row r="150" spans="1:12" x14ac:dyDescent="0.25">
      <c r="A150" s="7">
        <v>49400</v>
      </c>
      <c r="B150" s="13">
        <v>481100913.75764936</v>
      </c>
      <c r="C150" s="13">
        <v>303050059.99212068</v>
      </c>
      <c r="D150" s="13">
        <f t="shared" si="6"/>
        <v>784150973.74977005</v>
      </c>
      <c r="E150" s="7">
        <v>49400</v>
      </c>
      <c r="F150" s="13">
        <v>491145592.61637872</v>
      </c>
      <c r="G150" s="13">
        <v>316197337.85940343</v>
      </c>
      <c r="H150" s="13">
        <f t="shared" si="7"/>
        <v>807342930.47578216</v>
      </c>
      <c r="I150" s="7">
        <v>49400</v>
      </c>
      <c r="J150" s="13">
        <v>467649999.63590425</v>
      </c>
      <c r="K150" s="13">
        <v>287893040.09804636</v>
      </c>
      <c r="L150" s="13">
        <f t="shared" si="8"/>
        <v>755543039.73395061</v>
      </c>
    </row>
    <row r="151" spans="1:12" x14ac:dyDescent="0.25">
      <c r="A151" s="7">
        <v>49430</v>
      </c>
      <c r="B151" s="13">
        <v>455395472.41000772</v>
      </c>
      <c r="C151" s="13">
        <v>289328045.93433279</v>
      </c>
      <c r="D151" s="13">
        <f t="shared" si="6"/>
        <v>744723518.34434056</v>
      </c>
      <c r="E151" s="7">
        <v>49430</v>
      </c>
      <c r="F151" s="13">
        <v>465511566.44773483</v>
      </c>
      <c r="G151" s="13">
        <v>302610009.11704969</v>
      </c>
      <c r="H151" s="13">
        <f t="shared" si="7"/>
        <v>768121575.56478453</v>
      </c>
      <c r="I151" s="7">
        <v>49430</v>
      </c>
      <c r="J151" s="13">
        <v>441833773.24215651</v>
      </c>
      <c r="K151" s="13">
        <v>273947621.65180498</v>
      </c>
      <c r="L151" s="13">
        <f t="shared" si="8"/>
        <v>715781394.89396143</v>
      </c>
    </row>
    <row r="152" spans="1:12" x14ac:dyDescent="0.25">
      <c r="A152" s="7">
        <v>49461</v>
      </c>
      <c r="B152" s="13">
        <v>459703790.73995435</v>
      </c>
      <c r="C152" s="13">
        <v>284535748.62162912</v>
      </c>
      <c r="D152" s="13">
        <f t="shared" si="6"/>
        <v>744239539.36158347</v>
      </c>
      <c r="E152" s="7">
        <v>49461</v>
      </c>
      <c r="F152" s="13">
        <v>469887153.51448745</v>
      </c>
      <c r="G152" s="13">
        <v>297915100.72334921</v>
      </c>
      <c r="H152" s="13">
        <f t="shared" si="7"/>
        <v>767802254.2378366</v>
      </c>
      <c r="I152" s="7">
        <v>49461</v>
      </c>
      <c r="J152" s="13">
        <v>446051019.52450186</v>
      </c>
      <c r="K152" s="13">
        <v>269023168.49506021</v>
      </c>
      <c r="L152" s="13">
        <f t="shared" si="8"/>
        <v>715074188.01956201</v>
      </c>
    </row>
    <row r="153" spans="1:12" x14ac:dyDescent="0.25">
      <c r="A153" s="7">
        <v>49491</v>
      </c>
      <c r="B153" s="13">
        <v>476829941.35011202</v>
      </c>
      <c r="C153" s="13">
        <v>299729937.1580205</v>
      </c>
      <c r="D153" s="13">
        <f t="shared" si="6"/>
        <v>776559878.50813246</v>
      </c>
      <c r="E153" s="7">
        <v>49491</v>
      </c>
      <c r="F153" s="13">
        <v>487085612.62478775</v>
      </c>
      <c r="G153" s="13">
        <v>313159762.65958655</v>
      </c>
      <c r="H153" s="13">
        <f t="shared" si="7"/>
        <v>800245375.28437424</v>
      </c>
      <c r="I153" s="7">
        <v>49491</v>
      </c>
      <c r="J153" s="13">
        <v>463085820.32507104</v>
      </c>
      <c r="K153" s="13">
        <v>284200638.89084601</v>
      </c>
      <c r="L153" s="13">
        <f t="shared" si="8"/>
        <v>747286459.21591711</v>
      </c>
    </row>
    <row r="154" spans="1:12" x14ac:dyDescent="0.25">
      <c r="A154" s="7">
        <v>49522</v>
      </c>
      <c r="B154" s="13">
        <v>521498735.21968329</v>
      </c>
      <c r="C154" s="13">
        <v>315573428.18216968</v>
      </c>
      <c r="D154" s="13">
        <f t="shared" si="6"/>
        <v>837072163.40185297</v>
      </c>
      <c r="E154" s="7">
        <v>49522</v>
      </c>
      <c r="F154" s="13">
        <v>531824869.1909706</v>
      </c>
      <c r="G154" s="13">
        <v>329043335.64215827</v>
      </c>
      <c r="H154" s="13">
        <f t="shared" si="7"/>
        <v>860868204.83312893</v>
      </c>
      <c r="I154" s="7">
        <v>49522</v>
      </c>
      <c r="J154" s="13">
        <v>507678700.12871963</v>
      </c>
      <c r="K154" s="13">
        <v>300052469.85337806</v>
      </c>
      <c r="L154" s="13">
        <f t="shared" si="8"/>
        <v>807731169.98209763</v>
      </c>
    </row>
    <row r="155" spans="1:12" x14ac:dyDescent="0.25">
      <c r="A155" s="7">
        <v>49553</v>
      </c>
      <c r="B155" s="13">
        <v>501904228.1139372</v>
      </c>
      <c r="C155" s="13">
        <v>301396284.34096169</v>
      </c>
      <c r="D155" s="13">
        <f t="shared" si="6"/>
        <v>803300512.45489883</v>
      </c>
      <c r="E155" s="7">
        <v>49553</v>
      </c>
      <c r="F155" s="13">
        <v>512277546.81409997</v>
      </c>
      <c r="G155" s="13">
        <v>314981973.90983611</v>
      </c>
      <c r="H155" s="13">
        <f t="shared" si="7"/>
        <v>827259520.72393608</v>
      </c>
      <c r="I155" s="7">
        <v>49553</v>
      </c>
      <c r="J155" s="13">
        <v>488014396.96930271</v>
      </c>
      <c r="K155" s="13">
        <v>285697750.42335135</v>
      </c>
      <c r="L155" s="13">
        <f t="shared" si="8"/>
        <v>773712147.39265406</v>
      </c>
    </row>
    <row r="156" spans="1:12" x14ac:dyDescent="0.25">
      <c r="A156" s="7">
        <v>49583</v>
      </c>
      <c r="B156" s="13">
        <v>463825457.56405306</v>
      </c>
      <c r="C156" s="13">
        <v>285346366.99322689</v>
      </c>
      <c r="D156" s="13">
        <f t="shared" si="6"/>
        <v>749171824.55727994</v>
      </c>
      <c r="E156" s="7">
        <v>49583</v>
      </c>
      <c r="F156" s="13">
        <v>474228158.0453403</v>
      </c>
      <c r="G156" s="13">
        <v>299075188.02587342</v>
      </c>
      <c r="H156" s="13">
        <f t="shared" si="7"/>
        <v>773303346.07121372</v>
      </c>
      <c r="I156" s="7">
        <v>49583</v>
      </c>
      <c r="J156" s="13">
        <v>449881398.36562794</v>
      </c>
      <c r="K156" s="13">
        <v>269403239.82913733</v>
      </c>
      <c r="L156" s="13">
        <f t="shared" si="8"/>
        <v>719284638.19476533</v>
      </c>
    </row>
    <row r="157" spans="1:12" x14ac:dyDescent="0.25">
      <c r="A157" s="7">
        <v>49614</v>
      </c>
      <c r="B157" s="13">
        <v>481520361.74721372</v>
      </c>
      <c r="C157" s="13">
        <v>298929111.51859128</v>
      </c>
      <c r="D157" s="13">
        <f t="shared" si="6"/>
        <v>780449473.26580501</v>
      </c>
      <c r="E157" s="7">
        <v>49614</v>
      </c>
      <c r="F157" s="13">
        <v>491961819.25904286</v>
      </c>
      <c r="G157" s="13">
        <v>312695376.37885523</v>
      </c>
      <c r="H157" s="13">
        <f t="shared" si="7"/>
        <v>804657195.63789809</v>
      </c>
      <c r="I157" s="7">
        <v>49614</v>
      </c>
      <c r="J157" s="13">
        <v>467535619.57840896</v>
      </c>
      <c r="K157" s="13">
        <v>283000489.74852639</v>
      </c>
      <c r="L157" s="13">
        <f t="shared" si="8"/>
        <v>750536109.32693529</v>
      </c>
    </row>
    <row r="158" spans="1:12" x14ac:dyDescent="0.25">
      <c r="A158" s="7">
        <v>49644</v>
      </c>
      <c r="B158" s="13">
        <v>568181668.68579197</v>
      </c>
      <c r="C158" s="13">
        <v>348833594.52908897</v>
      </c>
      <c r="D158" s="13">
        <f t="shared" si="6"/>
        <v>917015263.21488094</v>
      </c>
      <c r="E158" s="7">
        <v>49644</v>
      </c>
      <c r="F158" s="13">
        <v>578689203.68473113</v>
      </c>
      <c r="G158" s="13">
        <v>362550321.80429983</v>
      </c>
      <c r="H158" s="13">
        <f t="shared" si="7"/>
        <v>941239525.48903096</v>
      </c>
      <c r="I158" s="7">
        <v>49644</v>
      </c>
      <c r="J158" s="13">
        <v>554147008.82702684</v>
      </c>
      <c r="K158" s="13">
        <v>333133325.91243708</v>
      </c>
      <c r="L158" s="13">
        <f t="shared" si="8"/>
        <v>887280334.73946393</v>
      </c>
    </row>
    <row r="159" spans="1:12" x14ac:dyDescent="0.25">
      <c r="A159" s="7">
        <v>49675</v>
      </c>
      <c r="B159" s="13">
        <v>601926862.59079337</v>
      </c>
      <c r="C159" s="13">
        <v>363442094.16760939</v>
      </c>
      <c r="D159" s="13">
        <f t="shared" si="6"/>
        <v>965368956.75840282</v>
      </c>
      <c r="E159" s="7">
        <v>49675</v>
      </c>
      <c r="F159" s="13">
        <v>612965623.33636796</v>
      </c>
      <c r="G159" s="13">
        <v>377905401.77909982</v>
      </c>
      <c r="H159" s="13">
        <f t="shared" si="7"/>
        <v>990871025.11546779</v>
      </c>
      <c r="I159" s="7">
        <v>49675</v>
      </c>
      <c r="J159" s="13">
        <v>587277914.7890085</v>
      </c>
      <c r="K159" s="13">
        <v>347095834.134193</v>
      </c>
      <c r="L159" s="13">
        <f t="shared" si="8"/>
        <v>934373748.92320156</v>
      </c>
    </row>
    <row r="160" spans="1:12" x14ac:dyDescent="0.25">
      <c r="A160" s="7">
        <v>49706</v>
      </c>
      <c r="B160" s="13">
        <v>565331038.08264995</v>
      </c>
      <c r="C160" s="13">
        <v>332946519.98839015</v>
      </c>
      <c r="D160" s="13">
        <f t="shared" si="6"/>
        <v>898277558.07104015</v>
      </c>
      <c r="E160" s="7">
        <v>49706</v>
      </c>
      <c r="F160" s="13">
        <v>576400045.60517919</v>
      </c>
      <c r="G160" s="13">
        <v>347507514.65445006</v>
      </c>
      <c r="H160" s="13">
        <f t="shared" si="7"/>
        <v>923907560.25962925</v>
      </c>
      <c r="I160" s="7">
        <v>49706</v>
      </c>
      <c r="J160" s="13">
        <v>550622662.7594161</v>
      </c>
      <c r="K160" s="13">
        <v>316387636.73694503</v>
      </c>
      <c r="L160" s="13">
        <f t="shared" si="8"/>
        <v>867010299.49636114</v>
      </c>
    </row>
    <row r="161" spans="1:12" x14ac:dyDescent="0.25">
      <c r="A161" s="7">
        <v>49735</v>
      </c>
      <c r="B161" s="13">
        <v>524889537.37775499</v>
      </c>
      <c r="C161" s="13">
        <v>324153580.47113246</v>
      </c>
      <c r="D161" s="13">
        <f t="shared" si="6"/>
        <v>849043117.84888744</v>
      </c>
      <c r="E161" s="7">
        <v>49735</v>
      </c>
      <c r="F161" s="13">
        <v>536002752.34929723</v>
      </c>
      <c r="G161" s="13">
        <v>338807950.07776046</v>
      </c>
      <c r="H161" s="13">
        <f t="shared" si="7"/>
        <v>874810702.42705774</v>
      </c>
      <c r="I161" s="7">
        <v>49735</v>
      </c>
      <c r="J161" s="13">
        <v>510096517.0386765</v>
      </c>
      <c r="K161" s="13">
        <v>307424189.13076329</v>
      </c>
      <c r="L161" s="13">
        <f t="shared" si="8"/>
        <v>817520706.16943979</v>
      </c>
    </row>
    <row r="162" spans="1:12" x14ac:dyDescent="0.25">
      <c r="A162" s="7">
        <v>49766</v>
      </c>
      <c r="B162" s="13">
        <v>484158609.76024109</v>
      </c>
      <c r="C162" s="13">
        <v>305293360.44111985</v>
      </c>
      <c r="D162" s="13">
        <f t="shared" si="6"/>
        <v>789451970.20136094</v>
      </c>
      <c r="E162" s="7">
        <v>49766</v>
      </c>
      <c r="F162" s="13">
        <v>495308322.34731203</v>
      </c>
      <c r="G162" s="13">
        <v>320042112.80108678</v>
      </c>
      <c r="H162" s="13">
        <f t="shared" si="7"/>
        <v>815350435.14839888</v>
      </c>
      <c r="I162" s="7">
        <v>49766</v>
      </c>
      <c r="J162" s="13">
        <v>469289153.63747567</v>
      </c>
      <c r="K162" s="13">
        <v>288383104.33222437</v>
      </c>
      <c r="L162" s="13">
        <f t="shared" si="8"/>
        <v>757672257.9697001</v>
      </c>
    </row>
    <row r="163" spans="1:12" x14ac:dyDescent="0.25">
      <c r="A163" s="7">
        <v>49796</v>
      </c>
      <c r="B163" s="13">
        <v>458545189.55234325</v>
      </c>
      <c r="C163" s="13">
        <v>291700731.93562812</v>
      </c>
      <c r="D163" s="13">
        <f t="shared" si="6"/>
        <v>750245921.48797131</v>
      </c>
      <c r="E163" s="7">
        <v>49796</v>
      </c>
      <c r="F163" s="13">
        <v>469745675.92473596</v>
      </c>
      <c r="G163" s="13">
        <v>306543794.36252034</v>
      </c>
      <c r="H163" s="13">
        <f t="shared" si="7"/>
        <v>776289470.28725624</v>
      </c>
      <c r="I163" s="7">
        <v>49796</v>
      </c>
      <c r="J163" s="13">
        <v>443590260.38355774</v>
      </c>
      <c r="K163" s="13">
        <v>274610287.39667362</v>
      </c>
      <c r="L163" s="13">
        <f t="shared" si="8"/>
        <v>718200547.78023136</v>
      </c>
    </row>
    <row r="164" spans="1:12" x14ac:dyDescent="0.25">
      <c r="A164" s="7">
        <v>49827</v>
      </c>
      <c r="B164" s="13">
        <v>463202361.66897547</v>
      </c>
      <c r="C164" s="13">
        <v>287101315.37413949</v>
      </c>
      <c r="D164" s="13">
        <f t="shared" si="6"/>
        <v>750303677.0431149</v>
      </c>
      <c r="E164" s="7">
        <v>49827</v>
      </c>
      <c r="F164" s="13">
        <v>474473933.83671832</v>
      </c>
      <c r="G164" s="13">
        <v>302032510.56871164</v>
      </c>
      <c r="H164" s="13">
        <f t="shared" si="7"/>
        <v>776506444.40542996</v>
      </c>
      <c r="I164" s="7">
        <v>49827</v>
      </c>
      <c r="J164" s="13">
        <v>448151530.93874872</v>
      </c>
      <c r="K164" s="13">
        <v>269889268.02846086</v>
      </c>
      <c r="L164" s="13">
        <f t="shared" si="8"/>
        <v>718040798.96720958</v>
      </c>
    </row>
    <row r="165" spans="1:12" x14ac:dyDescent="0.25">
      <c r="A165" s="7">
        <v>49857</v>
      </c>
      <c r="B165" s="13">
        <v>480426122.73299718</v>
      </c>
      <c r="C165" s="13">
        <v>302397411.08838153</v>
      </c>
      <c r="D165" s="13">
        <f t="shared" si="6"/>
        <v>782823533.82137871</v>
      </c>
      <c r="E165" s="7">
        <v>49857</v>
      </c>
      <c r="F165" s="13">
        <v>491788213.50681865</v>
      </c>
      <c r="G165" s="13">
        <v>317409152.45800263</v>
      </c>
      <c r="H165" s="13">
        <f t="shared" si="7"/>
        <v>809197365.96482134</v>
      </c>
      <c r="I165" s="7">
        <v>49857</v>
      </c>
      <c r="J165" s="13">
        <v>465261437.1238724</v>
      </c>
      <c r="K165" s="13">
        <v>285138085.46407837</v>
      </c>
      <c r="L165" s="13">
        <f t="shared" si="8"/>
        <v>750399522.58795071</v>
      </c>
    </row>
    <row r="166" spans="1:12" x14ac:dyDescent="0.25">
      <c r="A166" s="7">
        <v>49888</v>
      </c>
      <c r="B166" s="13">
        <v>525306807.27182263</v>
      </c>
      <c r="C166" s="13">
        <v>318418587.3819536</v>
      </c>
      <c r="D166" s="13">
        <f t="shared" si="6"/>
        <v>843725394.65377617</v>
      </c>
      <c r="E166" s="7">
        <v>49888</v>
      </c>
      <c r="F166" s="13">
        <v>536782142.59071934</v>
      </c>
      <c r="G166" s="13">
        <v>333508993.40448904</v>
      </c>
      <c r="H166" s="13">
        <f t="shared" si="7"/>
        <v>870291135.99520838</v>
      </c>
      <c r="I166" s="7">
        <v>49888</v>
      </c>
      <c r="J166" s="13">
        <v>510013194.52770311</v>
      </c>
      <c r="K166" s="13">
        <v>301128515.17921042</v>
      </c>
      <c r="L166" s="13">
        <f t="shared" si="8"/>
        <v>811141709.70691347</v>
      </c>
    </row>
    <row r="167" spans="1:12" x14ac:dyDescent="0.25">
      <c r="A167" s="7">
        <v>49919</v>
      </c>
      <c r="B167" s="13">
        <v>505307642.67551345</v>
      </c>
      <c r="C167" s="13">
        <v>304004047.74594855</v>
      </c>
      <c r="D167" s="13">
        <f t="shared" si="6"/>
        <v>809311690.42146206</v>
      </c>
      <c r="E167" s="7">
        <v>49919</v>
      </c>
      <c r="F167" s="13">
        <v>516810903.19396216</v>
      </c>
      <c r="G167" s="13">
        <v>319185583.64661217</v>
      </c>
      <c r="H167" s="13">
        <f t="shared" si="7"/>
        <v>835996486.84057426</v>
      </c>
      <c r="I167" s="7">
        <v>49919</v>
      </c>
      <c r="J167" s="13">
        <v>489968705.23145026</v>
      </c>
      <c r="K167" s="13">
        <v>286562416.51127988</v>
      </c>
      <c r="L167" s="13">
        <f t="shared" si="8"/>
        <v>776531121.74273014</v>
      </c>
    </row>
    <row r="168" spans="1:12" x14ac:dyDescent="0.25">
      <c r="A168" s="7">
        <v>49949</v>
      </c>
      <c r="B168" s="13">
        <v>467447063.7048046</v>
      </c>
      <c r="C168" s="13">
        <v>287779642.70461321</v>
      </c>
      <c r="D168" s="13">
        <f t="shared" si="6"/>
        <v>755226706.40941787</v>
      </c>
      <c r="E168" s="7">
        <v>49949</v>
      </c>
      <c r="F168" s="13">
        <v>478932401.82029122</v>
      </c>
      <c r="G168" s="13">
        <v>303056888.82151884</v>
      </c>
      <c r="H168" s="13">
        <f t="shared" si="7"/>
        <v>781989290.64181006</v>
      </c>
      <c r="I168" s="7">
        <v>49949</v>
      </c>
      <c r="J168" s="13">
        <v>452113975.88284928</v>
      </c>
      <c r="K168" s="13">
        <v>270142616.11024499</v>
      </c>
      <c r="L168" s="13">
        <f t="shared" si="8"/>
        <v>722256591.99309421</v>
      </c>
    </row>
    <row r="169" spans="1:12" x14ac:dyDescent="0.25">
      <c r="A169" s="7">
        <v>49980</v>
      </c>
      <c r="B169" s="13">
        <v>485318178.43910944</v>
      </c>
      <c r="C169" s="13">
        <v>301236262.67372388</v>
      </c>
      <c r="D169" s="13">
        <f t="shared" si="6"/>
        <v>786554441.11283326</v>
      </c>
      <c r="E169" s="7">
        <v>49980</v>
      </c>
      <c r="F169" s="13">
        <v>496851109.69907475</v>
      </c>
      <c r="G169" s="13">
        <v>316591787.01210815</v>
      </c>
      <c r="H169" s="13">
        <f t="shared" si="7"/>
        <v>813442896.71118283</v>
      </c>
      <c r="I169" s="7">
        <v>49980</v>
      </c>
      <c r="J169" s="13">
        <v>469934642.81283891</v>
      </c>
      <c r="K169" s="13">
        <v>283571083.55672377</v>
      </c>
      <c r="L169" s="13">
        <f t="shared" si="8"/>
        <v>753505726.36956263</v>
      </c>
    </row>
    <row r="170" spans="1:12" x14ac:dyDescent="0.25">
      <c r="A170" s="7">
        <v>50010</v>
      </c>
      <c r="B170" s="13">
        <v>572445103.49999809</v>
      </c>
      <c r="C170" s="13">
        <v>351218748.6555829</v>
      </c>
      <c r="D170" s="13">
        <f t="shared" si="6"/>
        <v>923663852.155581</v>
      </c>
      <c r="E170" s="7">
        <v>50010</v>
      </c>
      <c r="F170" s="13">
        <v>584120220.61470544</v>
      </c>
      <c r="G170" s="13">
        <v>366638476.31829721</v>
      </c>
      <c r="H170" s="13">
        <f t="shared" si="7"/>
        <v>950758696.93300271</v>
      </c>
      <c r="I170" s="7">
        <v>50010</v>
      </c>
      <c r="J170" s="13">
        <v>556917726.89268601</v>
      </c>
      <c r="K170" s="13">
        <v>333662666.47389537</v>
      </c>
      <c r="L170" s="13">
        <f t="shared" si="8"/>
        <v>890580393.36658144</v>
      </c>
    </row>
    <row r="171" spans="1:12" x14ac:dyDescent="0.25">
      <c r="A171" s="7">
        <v>50041</v>
      </c>
      <c r="B171" s="13">
        <v>606250356.60213304</v>
      </c>
      <c r="C171" s="13">
        <v>365970234.7398442</v>
      </c>
      <c r="D171" s="13">
        <f t="shared" si="6"/>
        <v>972220591.34197724</v>
      </c>
      <c r="E171" s="7">
        <v>50041</v>
      </c>
      <c r="F171" s="13">
        <v>618488104.71791446</v>
      </c>
      <c r="G171" s="13">
        <v>382206330.74913955</v>
      </c>
      <c r="H171" s="13">
        <f t="shared" si="7"/>
        <v>1000694435.467054</v>
      </c>
      <c r="I171" s="7">
        <v>50041</v>
      </c>
      <c r="J171" s="13">
        <v>590080791.52017701</v>
      </c>
      <c r="K171" s="13">
        <v>347707426.55979186</v>
      </c>
      <c r="L171" s="13">
        <f t="shared" si="8"/>
        <v>937788218.07996893</v>
      </c>
    </row>
    <row r="172" spans="1:12" x14ac:dyDescent="0.25">
      <c r="A172" s="7">
        <v>50072</v>
      </c>
      <c r="B172" s="13">
        <v>569216274.82899857</v>
      </c>
      <c r="C172" s="13">
        <v>335386838.81952083</v>
      </c>
      <c r="D172" s="13">
        <f t="shared" si="6"/>
        <v>904603113.6485194</v>
      </c>
      <c r="E172" s="7">
        <v>50072</v>
      </c>
      <c r="F172" s="13">
        <v>581453784.01227069</v>
      </c>
      <c r="G172" s="13">
        <v>351661025.0142504</v>
      </c>
      <c r="H172" s="13">
        <f t="shared" si="7"/>
        <v>933114809.02652109</v>
      </c>
      <c r="I172" s="7">
        <v>50072</v>
      </c>
      <c r="J172" s="13">
        <v>553025004.55528617</v>
      </c>
      <c r="K172" s="13">
        <v>316974406.21722507</v>
      </c>
      <c r="L172" s="13">
        <f t="shared" si="8"/>
        <v>869999410.77251124</v>
      </c>
    </row>
    <row r="173" spans="1:12" x14ac:dyDescent="0.25">
      <c r="A173" s="7">
        <v>50100</v>
      </c>
      <c r="B173" s="13">
        <v>528188217.99032176</v>
      </c>
      <c r="C173" s="13">
        <v>326445250.74076754</v>
      </c>
      <c r="D173" s="13">
        <f t="shared" si="6"/>
        <v>854633468.73108935</v>
      </c>
      <c r="E173" s="7">
        <v>50100</v>
      </c>
      <c r="F173" s="13">
        <v>540438645.75344694</v>
      </c>
      <c r="G173" s="13">
        <v>342776324.39015752</v>
      </c>
      <c r="H173" s="13">
        <f t="shared" si="7"/>
        <v>883214970.14360452</v>
      </c>
      <c r="I173" s="7">
        <v>50100</v>
      </c>
      <c r="J173" s="13">
        <v>511950032.95842206</v>
      </c>
      <c r="K173" s="13">
        <v>307900944.8488192</v>
      </c>
      <c r="L173" s="13">
        <f t="shared" si="8"/>
        <v>819850977.8072412</v>
      </c>
    </row>
    <row r="174" spans="1:12" x14ac:dyDescent="0.25">
      <c r="A174" s="7">
        <v>50131</v>
      </c>
      <c r="B174" s="13">
        <v>487382624.30353701</v>
      </c>
      <c r="C174" s="13">
        <v>307661490.62618142</v>
      </c>
      <c r="D174" s="13">
        <f t="shared" si="6"/>
        <v>795044114.92971849</v>
      </c>
      <c r="E174" s="7">
        <v>50131</v>
      </c>
      <c r="F174" s="13">
        <v>499634331.13625699</v>
      </c>
      <c r="G174" s="13">
        <v>324045029.31070817</v>
      </c>
      <c r="H174" s="13">
        <f t="shared" si="7"/>
        <v>823679360.44696522</v>
      </c>
      <c r="I174" s="7">
        <v>50131</v>
      </c>
      <c r="J174" s="13">
        <v>471110570.16673213</v>
      </c>
      <c r="K174" s="13">
        <v>288981131.88140488</v>
      </c>
      <c r="L174" s="13">
        <f t="shared" si="8"/>
        <v>760091702.04813695</v>
      </c>
    </row>
    <row r="175" spans="1:12" x14ac:dyDescent="0.25">
      <c r="A175" s="7">
        <v>50161</v>
      </c>
      <c r="B175" s="13">
        <v>461859569.91725361</v>
      </c>
      <c r="C175" s="13">
        <v>294198508.01795733</v>
      </c>
      <c r="D175" s="13">
        <f t="shared" si="6"/>
        <v>756058077.93521094</v>
      </c>
      <c r="E175" s="7">
        <v>50161</v>
      </c>
      <c r="F175" s="13">
        <v>474141703.17516673</v>
      </c>
      <c r="G175" s="13">
        <v>310634764.68848389</v>
      </c>
      <c r="H175" s="13">
        <f t="shared" si="7"/>
        <v>784776467.86365056</v>
      </c>
      <c r="I175" s="7">
        <v>50161</v>
      </c>
      <c r="J175" s="13">
        <v>445526599.39394879</v>
      </c>
      <c r="K175" s="13">
        <v>275382335.08888328</v>
      </c>
      <c r="L175" s="13">
        <f t="shared" si="8"/>
        <v>720908934.48283207</v>
      </c>
    </row>
    <row r="176" spans="1:12" x14ac:dyDescent="0.25">
      <c r="A176" s="7">
        <v>50192</v>
      </c>
      <c r="B176" s="13">
        <v>466891774.92035067</v>
      </c>
      <c r="C176" s="13">
        <v>289801139.89185721</v>
      </c>
      <c r="D176" s="13">
        <f t="shared" si="6"/>
        <v>756692914.81220794</v>
      </c>
      <c r="E176" s="7">
        <v>50192</v>
      </c>
      <c r="F176" s="13">
        <v>479249182.28496814</v>
      </c>
      <c r="G176" s="13">
        <v>306316301.96817595</v>
      </c>
      <c r="H176" s="13">
        <f t="shared" si="7"/>
        <v>785565484.25314403</v>
      </c>
      <c r="I176" s="7">
        <v>50192</v>
      </c>
      <c r="J176" s="13">
        <v>450457626.56362599</v>
      </c>
      <c r="K176" s="13">
        <v>270873871.75660282</v>
      </c>
      <c r="L176" s="13">
        <f t="shared" si="8"/>
        <v>721331498.32022882</v>
      </c>
    </row>
    <row r="177" spans="1:12" x14ac:dyDescent="0.25">
      <c r="A177" s="7">
        <v>50222</v>
      </c>
      <c r="B177" s="13">
        <v>484211439.72656727</v>
      </c>
      <c r="C177" s="13">
        <v>305203346.89319259</v>
      </c>
      <c r="D177" s="13">
        <f t="shared" si="6"/>
        <v>789414786.6197598</v>
      </c>
      <c r="E177" s="7">
        <v>50222</v>
      </c>
      <c r="F177" s="13">
        <v>496678028.84775794</v>
      </c>
      <c r="G177" s="13">
        <v>321830846.84115565</v>
      </c>
      <c r="H177" s="13">
        <f t="shared" si="7"/>
        <v>818508875.68891358</v>
      </c>
      <c r="I177" s="7">
        <v>50222</v>
      </c>
      <c r="J177" s="13">
        <v>467640650.08664912</v>
      </c>
      <c r="K177" s="13">
        <v>286196556.78303343</v>
      </c>
      <c r="L177" s="13">
        <f t="shared" si="8"/>
        <v>753837206.86968255</v>
      </c>
    </row>
    <row r="178" spans="1:12" x14ac:dyDescent="0.25">
      <c r="A178" s="7">
        <v>50253</v>
      </c>
      <c r="B178" s="13">
        <v>529307244.15625644</v>
      </c>
      <c r="C178" s="13">
        <v>321403744.74026245</v>
      </c>
      <c r="D178" s="13">
        <f t="shared" si="6"/>
        <v>850710988.89651895</v>
      </c>
      <c r="E178" s="7">
        <v>50253</v>
      </c>
      <c r="F178" s="13">
        <v>541930764.66425824</v>
      </c>
      <c r="G178" s="13">
        <v>338151105.8226437</v>
      </c>
      <c r="H178" s="13">
        <f t="shared" si="7"/>
        <v>880081870.486902</v>
      </c>
      <c r="I178" s="7">
        <v>50253</v>
      </c>
      <c r="J178" s="13">
        <v>512554053.51872742</v>
      </c>
      <c r="K178" s="13">
        <v>302324525.56953341</v>
      </c>
      <c r="L178" s="13">
        <f t="shared" si="8"/>
        <v>814878579.08826089</v>
      </c>
    </row>
    <row r="179" spans="1:12" x14ac:dyDescent="0.25">
      <c r="A179" s="7">
        <v>50284</v>
      </c>
      <c r="B179" s="13">
        <v>508874535.07069927</v>
      </c>
      <c r="C179" s="13">
        <v>306734573.81180668</v>
      </c>
      <c r="D179" s="13">
        <f t="shared" si="6"/>
        <v>815609108.88250589</v>
      </c>
      <c r="E179" s="7">
        <v>50284</v>
      </c>
      <c r="F179" s="13">
        <v>521506225.31168348</v>
      </c>
      <c r="G179" s="13">
        <v>323547019.38118112</v>
      </c>
      <c r="H179" s="13">
        <f t="shared" si="7"/>
        <v>845053244.69286466</v>
      </c>
      <c r="I179" s="7">
        <v>50284</v>
      </c>
      <c r="J179" s="13">
        <v>492100850.8140406</v>
      </c>
      <c r="K179" s="13">
        <v>287531203.44975203</v>
      </c>
      <c r="L179" s="13">
        <f t="shared" si="8"/>
        <v>779632054.26379263</v>
      </c>
    </row>
    <row r="180" spans="1:12" x14ac:dyDescent="0.25">
      <c r="A180" s="7">
        <v>50314</v>
      </c>
      <c r="B180" s="13">
        <v>471259224.9438321</v>
      </c>
      <c r="C180" s="13">
        <v>290339803.1901201</v>
      </c>
      <c r="D180" s="13">
        <f t="shared" si="6"/>
        <v>761599028.13395214</v>
      </c>
      <c r="E180" s="7">
        <v>50314</v>
      </c>
      <c r="F180" s="13">
        <v>483824417.81540787</v>
      </c>
      <c r="G180" s="13">
        <v>307197357.87745017</v>
      </c>
      <c r="H180" s="13">
        <f t="shared" si="7"/>
        <v>791021775.69285798</v>
      </c>
      <c r="I180" s="7">
        <v>50314</v>
      </c>
      <c r="J180" s="13">
        <v>454552410.01575643</v>
      </c>
      <c r="K180" s="13">
        <v>270993423.69350165</v>
      </c>
      <c r="L180" s="13">
        <f t="shared" si="8"/>
        <v>725545833.70925808</v>
      </c>
    </row>
    <row r="181" spans="1:12" x14ac:dyDescent="0.25">
      <c r="A181" s="7">
        <v>50345</v>
      </c>
      <c r="B181" s="13">
        <v>489321838.46156192</v>
      </c>
      <c r="C181" s="13">
        <v>303671398.56591898</v>
      </c>
      <c r="D181" s="13">
        <f t="shared" si="6"/>
        <v>792993237.02748084</v>
      </c>
      <c r="E181" s="7">
        <v>50345</v>
      </c>
      <c r="F181" s="13">
        <v>501943090.26302278</v>
      </c>
      <c r="G181" s="13">
        <v>320649311.14349008</v>
      </c>
      <c r="H181" s="13">
        <f t="shared" si="7"/>
        <v>822592401.40651286</v>
      </c>
      <c r="I181" s="7">
        <v>50345</v>
      </c>
      <c r="J181" s="13">
        <v>472555514.21641511</v>
      </c>
      <c r="K181" s="13">
        <v>284253051.77134424</v>
      </c>
      <c r="L181" s="13">
        <f t="shared" si="8"/>
        <v>756808565.98775935</v>
      </c>
    </row>
    <row r="182" spans="1:12" x14ac:dyDescent="0.25">
      <c r="A182" s="7">
        <v>50375</v>
      </c>
      <c r="B182" s="13">
        <v>576992873.15858591</v>
      </c>
      <c r="C182" s="13">
        <v>353766274.9574843</v>
      </c>
      <c r="D182" s="13">
        <f t="shared" si="6"/>
        <v>930759148.11607027</v>
      </c>
      <c r="E182" s="7">
        <v>50375</v>
      </c>
      <c r="F182" s="13">
        <v>589832276.70753729</v>
      </c>
      <c r="G182" s="13">
        <v>370926057.593916</v>
      </c>
      <c r="H182" s="13">
        <f t="shared" si="7"/>
        <v>960758334.30145335</v>
      </c>
      <c r="I182" s="7">
        <v>50375</v>
      </c>
      <c r="J182" s="13">
        <v>559990210.53976083</v>
      </c>
      <c r="K182" s="13">
        <v>334334048.25970429</v>
      </c>
      <c r="L182" s="13">
        <f t="shared" si="8"/>
        <v>894324258.79946518</v>
      </c>
    </row>
    <row r="183" spans="1:12" x14ac:dyDescent="0.25">
      <c r="A183" s="7">
        <v>50406</v>
      </c>
      <c r="B183" s="13">
        <v>610875379.55557311</v>
      </c>
      <c r="C183" s="13">
        <v>368668222.78943348</v>
      </c>
      <c r="D183" s="13">
        <f t="shared" si="6"/>
        <v>979543602.34500659</v>
      </c>
      <c r="E183" s="7">
        <v>50406</v>
      </c>
      <c r="F183" s="13">
        <v>624308198.64258993</v>
      </c>
      <c r="G183" s="13">
        <v>386715360.91626251</v>
      </c>
      <c r="H183" s="13">
        <f t="shared" si="7"/>
        <v>1011023559.5588524</v>
      </c>
      <c r="I183" s="7">
        <v>50406</v>
      </c>
      <c r="J183" s="13">
        <v>593203918.57985103</v>
      </c>
      <c r="K183" s="13">
        <v>348467631.7830416</v>
      </c>
      <c r="L183" s="13">
        <f t="shared" si="8"/>
        <v>941671550.36289263</v>
      </c>
    </row>
    <row r="184" spans="1:12" x14ac:dyDescent="0.25">
      <c r="A184" s="7">
        <v>50437</v>
      </c>
      <c r="B184" s="13">
        <v>573351074.99775684</v>
      </c>
      <c r="C184" s="13">
        <v>337978084.37727982</v>
      </c>
      <c r="D184" s="13">
        <f t="shared" si="6"/>
        <v>911329159.37503672</v>
      </c>
      <c r="E184" s="7">
        <v>50437</v>
      </c>
      <c r="F184" s="13">
        <v>586753019.34624457</v>
      </c>
      <c r="G184" s="13">
        <v>356001598.31873852</v>
      </c>
      <c r="H184" s="13">
        <f t="shared" si="7"/>
        <v>942754617.66498303</v>
      </c>
      <c r="I184" s="7">
        <v>50437</v>
      </c>
      <c r="J184" s="13">
        <v>555695368.48418951</v>
      </c>
      <c r="K184" s="13">
        <v>317692930.22153276</v>
      </c>
      <c r="L184" s="13">
        <f t="shared" si="8"/>
        <v>873388298.70572233</v>
      </c>
    </row>
    <row r="185" spans="1:12" x14ac:dyDescent="0.25">
      <c r="A185" s="7">
        <v>50465</v>
      </c>
      <c r="B185" s="13">
        <v>531693655.02563459</v>
      </c>
      <c r="C185" s="13">
        <v>328874321.68150699</v>
      </c>
      <c r="D185" s="13">
        <f t="shared" si="6"/>
        <v>860567976.70714164</v>
      </c>
      <c r="E185" s="7">
        <v>50465</v>
      </c>
      <c r="F185" s="13">
        <v>545077129.19843411</v>
      </c>
      <c r="G185" s="13">
        <v>346916713.22995049</v>
      </c>
      <c r="H185" s="13">
        <f t="shared" si="7"/>
        <v>891993842.42838454</v>
      </c>
      <c r="I185" s="7">
        <v>50465</v>
      </c>
      <c r="J185" s="13">
        <v>514028331.91958654</v>
      </c>
      <c r="K185" s="13">
        <v>308497436.09173316</v>
      </c>
      <c r="L185" s="13">
        <f t="shared" si="8"/>
        <v>822525768.01131964</v>
      </c>
    </row>
    <row r="186" spans="1:12" x14ac:dyDescent="0.25">
      <c r="A186" s="7">
        <v>50496</v>
      </c>
      <c r="B186" s="13">
        <v>490791473.46590471</v>
      </c>
      <c r="C186" s="13">
        <v>310159426.64402366</v>
      </c>
      <c r="D186" s="13">
        <f t="shared" si="6"/>
        <v>800950900.10992837</v>
      </c>
      <c r="E186" s="7">
        <v>50496</v>
      </c>
      <c r="F186" s="13">
        <v>504141439.81010604</v>
      </c>
      <c r="G186" s="13">
        <v>328211295.62541777</v>
      </c>
      <c r="H186" s="13">
        <f t="shared" si="7"/>
        <v>832352735.43552375</v>
      </c>
      <c r="I186" s="7">
        <v>50496</v>
      </c>
      <c r="J186" s="13">
        <v>473133674.99472439</v>
      </c>
      <c r="K186" s="13">
        <v>289692316.89909512</v>
      </c>
      <c r="L186" s="13">
        <f t="shared" si="8"/>
        <v>762825991.89381957</v>
      </c>
    </row>
    <row r="187" spans="1:12" x14ac:dyDescent="0.25">
      <c r="A187" s="7">
        <v>50526</v>
      </c>
      <c r="B187" s="13">
        <v>465358622.02471399</v>
      </c>
      <c r="C187" s="13">
        <v>296827175.14775872</v>
      </c>
      <c r="D187" s="13">
        <f t="shared" si="6"/>
        <v>762185797.17247272</v>
      </c>
      <c r="E187" s="7">
        <v>50526</v>
      </c>
      <c r="F187" s="13">
        <v>478718984.6028927</v>
      </c>
      <c r="G187" s="13">
        <v>314888990.93933594</v>
      </c>
      <c r="H187" s="13">
        <f t="shared" si="7"/>
        <v>793607975.5422287</v>
      </c>
      <c r="I187" s="7">
        <v>50526</v>
      </c>
      <c r="J187" s="13">
        <v>447663686.40229374</v>
      </c>
      <c r="K187" s="13">
        <v>276269757.39672363</v>
      </c>
      <c r="L187" s="13">
        <f t="shared" si="8"/>
        <v>723933443.79901743</v>
      </c>
    </row>
    <row r="188" spans="1:12" x14ac:dyDescent="0.25">
      <c r="A188" s="7">
        <v>50557</v>
      </c>
      <c r="B188" s="13">
        <v>470795549.42424536</v>
      </c>
      <c r="C188" s="13">
        <v>292642251.01628649</v>
      </c>
      <c r="D188" s="13">
        <f t="shared" si="6"/>
        <v>763437800.44053185</v>
      </c>
      <c r="E188" s="7">
        <v>50557</v>
      </c>
      <c r="F188" s="13">
        <v>484235750.48871219</v>
      </c>
      <c r="G188" s="13">
        <v>310773795.92894495</v>
      </c>
      <c r="H188" s="13">
        <f t="shared" si="7"/>
        <v>795009546.41765714</v>
      </c>
      <c r="I188" s="7">
        <v>50557</v>
      </c>
      <c r="J188" s="13">
        <v>452993711.1141966</v>
      </c>
      <c r="K188" s="13">
        <v>271984181.18008733</v>
      </c>
      <c r="L188" s="13">
        <f t="shared" si="8"/>
        <v>724977892.29428387</v>
      </c>
    </row>
    <row r="189" spans="1:12" x14ac:dyDescent="0.25">
      <c r="A189" s="7">
        <v>50587</v>
      </c>
      <c r="B189" s="13">
        <v>488209658.00178313</v>
      </c>
      <c r="C189" s="13">
        <v>308154796.88310766</v>
      </c>
      <c r="D189" s="13">
        <f t="shared" si="6"/>
        <v>796364454.88489079</v>
      </c>
      <c r="E189" s="7">
        <v>50587</v>
      </c>
      <c r="F189" s="13">
        <v>501778131.61252701</v>
      </c>
      <c r="G189" s="13">
        <v>326432193.12141353</v>
      </c>
      <c r="H189" s="13">
        <f t="shared" si="7"/>
        <v>828210324.7339406</v>
      </c>
      <c r="I189" s="7">
        <v>50587</v>
      </c>
      <c r="J189" s="13">
        <v>470248151.74844486</v>
      </c>
      <c r="K189" s="13">
        <v>287383268.72011799</v>
      </c>
      <c r="L189" s="13">
        <f t="shared" si="8"/>
        <v>757631420.46856284</v>
      </c>
    </row>
    <row r="190" spans="1:12" x14ac:dyDescent="0.25">
      <c r="A190" s="7">
        <v>50618</v>
      </c>
      <c r="B190" s="13">
        <v>533524389.84110016</v>
      </c>
      <c r="C190" s="13">
        <v>324535635.12261808</v>
      </c>
      <c r="D190" s="13">
        <f t="shared" si="6"/>
        <v>858060024.96371818</v>
      </c>
      <c r="E190" s="7">
        <v>50618</v>
      </c>
      <c r="F190" s="13">
        <v>547294339.48525131</v>
      </c>
      <c r="G190" s="13">
        <v>342976733.17192841</v>
      </c>
      <c r="H190" s="13">
        <f t="shared" si="7"/>
        <v>890271072.65717971</v>
      </c>
      <c r="I190" s="7">
        <v>50618</v>
      </c>
      <c r="J190" s="13">
        <v>515326624.1132952</v>
      </c>
      <c r="K190" s="13">
        <v>303647361.29062653</v>
      </c>
      <c r="L190" s="13">
        <f t="shared" si="8"/>
        <v>818973985.40392172</v>
      </c>
    </row>
    <row r="191" spans="1:12" x14ac:dyDescent="0.25">
      <c r="A191" s="7">
        <v>50649</v>
      </c>
      <c r="B191" s="13">
        <v>512625378.34014869</v>
      </c>
      <c r="C191" s="13">
        <v>309593076.10539848</v>
      </c>
      <c r="D191" s="13">
        <f t="shared" si="6"/>
        <v>822218454.4455471</v>
      </c>
      <c r="E191" s="7">
        <v>50649</v>
      </c>
      <c r="F191" s="13">
        <v>526383262.07944447</v>
      </c>
      <c r="G191" s="13">
        <v>328071812.34079903</v>
      </c>
      <c r="H191" s="13">
        <f t="shared" si="7"/>
        <v>854455074.4202435</v>
      </c>
      <c r="I191" s="7">
        <v>50649</v>
      </c>
      <c r="J191" s="13">
        <v>494432283.52424568</v>
      </c>
      <c r="K191" s="13">
        <v>288609463.34855443</v>
      </c>
      <c r="L191" s="13">
        <f t="shared" si="8"/>
        <v>783041746.87280011</v>
      </c>
    </row>
    <row r="192" spans="1:12" x14ac:dyDescent="0.25">
      <c r="A192" s="7">
        <v>50679</v>
      </c>
      <c r="B192" s="13">
        <v>475282922.53525192</v>
      </c>
      <c r="C192" s="13">
        <v>293033072.24756199</v>
      </c>
      <c r="D192" s="13">
        <f t="shared" si="6"/>
        <v>768315994.78281391</v>
      </c>
      <c r="E192" s="7">
        <v>50679</v>
      </c>
      <c r="F192" s="13">
        <v>488924525.01804227</v>
      </c>
      <c r="G192" s="13">
        <v>311503096.12198108</v>
      </c>
      <c r="H192" s="13">
        <f t="shared" si="7"/>
        <v>800427621.14002335</v>
      </c>
      <c r="I192" s="7">
        <v>50679</v>
      </c>
      <c r="J192" s="13">
        <v>457218553.71211308</v>
      </c>
      <c r="K192" s="13">
        <v>271962075.05491382</v>
      </c>
      <c r="L192" s="13">
        <f t="shared" si="8"/>
        <v>729180628.7670269</v>
      </c>
    </row>
    <row r="193" spans="1:12" x14ac:dyDescent="0.25">
      <c r="A193" s="7">
        <v>50710</v>
      </c>
      <c r="B193" s="13">
        <v>493551511.8217572</v>
      </c>
      <c r="C193" s="13">
        <v>306240035.56765318</v>
      </c>
      <c r="D193" s="13">
        <f t="shared" si="6"/>
        <v>799791547.38941038</v>
      </c>
      <c r="E193" s="7">
        <v>50710</v>
      </c>
      <c r="F193" s="13">
        <v>507257264.66037071</v>
      </c>
      <c r="G193" s="13">
        <v>324873699.12064189</v>
      </c>
      <c r="H193" s="13">
        <f t="shared" si="7"/>
        <v>832130963.78101254</v>
      </c>
      <c r="I193" s="7">
        <v>50710</v>
      </c>
      <c r="J193" s="13">
        <v>475419271.09504604</v>
      </c>
      <c r="K193" s="13">
        <v>285052131.25774521</v>
      </c>
      <c r="L193" s="13">
        <f t="shared" si="8"/>
        <v>760471402.35279131</v>
      </c>
    </row>
    <row r="194" spans="1:12" x14ac:dyDescent="0.25">
      <c r="A194" s="7">
        <v>50740</v>
      </c>
      <c r="B194" s="13">
        <v>581851032.89642715</v>
      </c>
      <c r="C194" s="13">
        <v>356483243.29021418</v>
      </c>
      <c r="D194" s="13">
        <f t="shared" si="6"/>
        <v>938334276.18664134</v>
      </c>
      <c r="E194" s="7">
        <v>50740</v>
      </c>
      <c r="F194" s="13">
        <v>595850690.20818341</v>
      </c>
      <c r="G194" s="13">
        <v>375420268.52601302</v>
      </c>
      <c r="H194" s="13">
        <f t="shared" si="7"/>
        <v>971270958.73419642</v>
      </c>
      <c r="I194" s="7">
        <v>50740</v>
      </c>
      <c r="J194" s="13">
        <v>563391454.95252037</v>
      </c>
      <c r="K194" s="13">
        <v>335154832.58859885</v>
      </c>
      <c r="L194" s="13">
        <f t="shared" si="8"/>
        <v>898546287.54111922</v>
      </c>
    </row>
    <row r="195" spans="1:12" x14ac:dyDescent="0.25">
      <c r="A195" s="7">
        <v>50771</v>
      </c>
      <c r="B195" s="13">
        <v>615858942.62491322</v>
      </c>
      <c r="C195" s="13">
        <v>371528464.53759283</v>
      </c>
      <c r="D195" s="13">
        <f t="shared" si="6"/>
        <v>987387407.1625061</v>
      </c>
      <c r="E195" s="7">
        <v>50771</v>
      </c>
      <c r="F195" s="13">
        <v>630482852.00812554</v>
      </c>
      <c r="G195" s="13">
        <v>391423566.74782032</v>
      </c>
      <c r="H195" s="13">
        <f t="shared" si="7"/>
        <v>1021906418.7559459</v>
      </c>
      <c r="I195" s="7">
        <v>50771</v>
      </c>
      <c r="J195" s="13">
        <v>596704141.9793179</v>
      </c>
      <c r="K195" s="13">
        <v>349370898.55077684</v>
      </c>
      <c r="L195" s="13">
        <f t="shared" si="8"/>
        <v>946075040.53009474</v>
      </c>
    </row>
    <row r="196" spans="1:12" x14ac:dyDescent="0.25">
      <c r="A196" s="7">
        <v>50802</v>
      </c>
      <c r="B196" s="13">
        <v>577785706.45619643</v>
      </c>
      <c r="C196" s="13">
        <v>340712821.70925951</v>
      </c>
      <c r="D196" s="13">
        <f t="shared" ref="D196:D259" si="9">SUM(B196:C196)</f>
        <v>918498528.16545594</v>
      </c>
      <c r="E196" s="7">
        <v>50802</v>
      </c>
      <c r="F196" s="13">
        <v>592347954.02882922</v>
      </c>
      <c r="G196" s="13">
        <v>360520523.51046896</v>
      </c>
      <c r="H196" s="13">
        <f t="shared" ref="H196:H259" si="10">SUM(F196:G196)</f>
        <v>952868477.53929818</v>
      </c>
      <c r="I196" s="7">
        <v>50802</v>
      </c>
      <c r="J196" s="13">
        <v>558683876.52274334</v>
      </c>
      <c r="K196" s="13">
        <v>318537765.15864921</v>
      </c>
      <c r="L196" s="13">
        <f t="shared" ref="L196:L259" si="11">SUM(J196:K196)</f>
        <v>877221641.68139255</v>
      </c>
    </row>
    <row r="197" spans="1:12" x14ac:dyDescent="0.25">
      <c r="A197" s="7">
        <v>50830</v>
      </c>
      <c r="B197" s="13">
        <v>535449834.83810592</v>
      </c>
      <c r="C197" s="13">
        <v>331433207.52391285</v>
      </c>
      <c r="D197" s="13">
        <f t="shared" si="9"/>
        <v>866883042.36201882</v>
      </c>
      <c r="E197" s="7">
        <v>50830</v>
      </c>
      <c r="F197" s="13">
        <v>549962123.61493039</v>
      </c>
      <c r="G197" s="13">
        <v>351220272.06028062</v>
      </c>
      <c r="H197" s="13">
        <f t="shared" si="10"/>
        <v>901182395.67521095</v>
      </c>
      <c r="I197" s="7">
        <v>50830</v>
      </c>
      <c r="J197" s="13">
        <v>516375272.65933293</v>
      </c>
      <c r="K197" s="13">
        <v>309208053.933245</v>
      </c>
      <c r="L197" s="13">
        <f t="shared" si="11"/>
        <v>825583326.59257793</v>
      </c>
    </row>
    <row r="198" spans="1:12" x14ac:dyDescent="0.25">
      <c r="A198" s="7">
        <v>50861</v>
      </c>
      <c r="B198" s="13">
        <v>494425407.64811033</v>
      </c>
      <c r="C198" s="13">
        <v>312780394.71988809</v>
      </c>
      <c r="D198" s="13">
        <f t="shared" si="9"/>
        <v>807205802.36799836</v>
      </c>
      <c r="E198" s="7">
        <v>50861</v>
      </c>
      <c r="F198" s="13">
        <v>508869846.90209931</v>
      </c>
      <c r="G198" s="13">
        <v>332532936.07564938</v>
      </c>
      <c r="H198" s="13">
        <f t="shared" si="10"/>
        <v>841402782.97774863</v>
      </c>
      <c r="I198" s="7">
        <v>50861</v>
      </c>
      <c r="J198" s="13">
        <v>475398603.01210803</v>
      </c>
      <c r="K198" s="13">
        <v>290511809.79406953</v>
      </c>
      <c r="L198" s="13">
        <f t="shared" si="11"/>
        <v>765910412.80617762</v>
      </c>
    </row>
    <row r="199" spans="1:12" x14ac:dyDescent="0.25">
      <c r="A199" s="7">
        <v>50891</v>
      </c>
      <c r="B199" s="13">
        <v>469081747.39206749</v>
      </c>
      <c r="C199" s="13">
        <v>299581694.39821345</v>
      </c>
      <c r="D199" s="13">
        <f t="shared" si="9"/>
        <v>768663441.79028094</v>
      </c>
      <c r="E199" s="7">
        <v>50891</v>
      </c>
      <c r="F199" s="13">
        <v>483516880.13761026</v>
      </c>
      <c r="G199" s="13">
        <v>319300282.89997315</v>
      </c>
      <c r="H199" s="13">
        <f t="shared" si="10"/>
        <v>802817163.03758335</v>
      </c>
      <c r="I199" s="7">
        <v>50891</v>
      </c>
      <c r="J199" s="13">
        <v>450040811.49672914</v>
      </c>
      <c r="K199" s="13">
        <v>277269392.94156027</v>
      </c>
      <c r="L199" s="13">
        <f t="shared" si="11"/>
        <v>727310204.4382894</v>
      </c>
    </row>
    <row r="200" spans="1:12" x14ac:dyDescent="0.25">
      <c r="A200" s="7">
        <v>50922</v>
      </c>
      <c r="B200" s="13">
        <v>474956494.03256869</v>
      </c>
      <c r="C200" s="13">
        <v>295621159.44231963</v>
      </c>
      <c r="D200" s="13">
        <f t="shared" si="9"/>
        <v>770577653.47488832</v>
      </c>
      <c r="E200" s="7">
        <v>50922</v>
      </c>
      <c r="F200" s="13">
        <v>489476415.14114702</v>
      </c>
      <c r="G200" s="13">
        <v>315400372.72818112</v>
      </c>
      <c r="H200" s="13">
        <f t="shared" si="10"/>
        <v>804876787.86932814</v>
      </c>
      <c r="I200" s="7">
        <v>50922</v>
      </c>
      <c r="J200" s="13">
        <v>455802472.50653809</v>
      </c>
      <c r="K200" s="13">
        <v>273218565.78184885</v>
      </c>
      <c r="L200" s="13">
        <f t="shared" si="11"/>
        <v>729021038.28838694</v>
      </c>
    </row>
    <row r="201" spans="1:12" x14ac:dyDescent="0.25">
      <c r="A201" s="7">
        <v>50952</v>
      </c>
      <c r="B201" s="13">
        <v>492464283.74665117</v>
      </c>
      <c r="C201" s="13">
        <v>311247654.07056725</v>
      </c>
      <c r="D201" s="13">
        <f t="shared" si="9"/>
        <v>803711937.81721842</v>
      </c>
      <c r="E201" s="7">
        <v>50952</v>
      </c>
      <c r="F201" s="13">
        <v>507131980.67589933</v>
      </c>
      <c r="G201" s="13">
        <v>331207936.5431456</v>
      </c>
      <c r="H201" s="13">
        <f t="shared" si="10"/>
        <v>838339917.21904492</v>
      </c>
      <c r="I201" s="7">
        <v>50952</v>
      </c>
      <c r="J201" s="13">
        <v>473127347.38113922</v>
      </c>
      <c r="K201" s="13">
        <v>288695990.72972786</v>
      </c>
      <c r="L201" s="13">
        <f t="shared" si="11"/>
        <v>761823338.11086702</v>
      </c>
    </row>
    <row r="202" spans="1:12" x14ac:dyDescent="0.25">
      <c r="A202" s="7">
        <v>50983</v>
      </c>
      <c r="B202" s="13">
        <v>538003990.8047204</v>
      </c>
      <c r="C202" s="13">
        <v>327808917.41858858</v>
      </c>
      <c r="D202" s="13">
        <f t="shared" si="9"/>
        <v>865812908.22330904</v>
      </c>
      <c r="E202" s="7">
        <v>50983</v>
      </c>
      <c r="F202" s="13">
        <v>552918545.43659115</v>
      </c>
      <c r="G202" s="13">
        <v>347979391.80226785</v>
      </c>
      <c r="H202" s="13">
        <f t="shared" si="10"/>
        <v>900897937.23885894</v>
      </c>
      <c r="I202" s="7">
        <v>50983</v>
      </c>
      <c r="J202" s="13">
        <v>518376574.86707515</v>
      </c>
      <c r="K202" s="13">
        <v>305093553.0432654</v>
      </c>
      <c r="L202" s="13">
        <f t="shared" si="11"/>
        <v>823470127.91034055</v>
      </c>
    </row>
    <row r="203" spans="1:12" x14ac:dyDescent="0.25">
      <c r="A203" s="7">
        <v>51014</v>
      </c>
      <c r="B203" s="13">
        <v>516601440.71468222</v>
      </c>
      <c r="C203" s="13">
        <v>312573008.63223165</v>
      </c>
      <c r="D203" s="13">
        <f t="shared" si="9"/>
        <v>829174449.34691381</v>
      </c>
      <c r="E203" s="7">
        <v>51014</v>
      </c>
      <c r="F203" s="13">
        <v>531483223.12702852</v>
      </c>
      <c r="G203" s="13">
        <v>332752274.1047672</v>
      </c>
      <c r="H203" s="13">
        <f t="shared" si="10"/>
        <v>864235497.23179579</v>
      </c>
      <c r="I203" s="7">
        <v>51014</v>
      </c>
      <c r="J203" s="13">
        <v>497004183.21768844</v>
      </c>
      <c r="K203" s="13">
        <v>289792523.28503358</v>
      </c>
      <c r="L203" s="13">
        <f t="shared" si="11"/>
        <v>786796706.50272202</v>
      </c>
    </row>
    <row r="204" spans="1:12" x14ac:dyDescent="0.25">
      <c r="A204" s="7">
        <v>51044</v>
      </c>
      <c r="B204" s="13">
        <v>479560957.21009743</v>
      </c>
      <c r="C204" s="13">
        <v>295855105.90534568</v>
      </c>
      <c r="D204" s="13">
        <f t="shared" si="9"/>
        <v>775416063.11544311</v>
      </c>
      <c r="E204" s="7">
        <v>51044</v>
      </c>
      <c r="F204" s="13">
        <v>494275510.1604346</v>
      </c>
      <c r="G204" s="13">
        <v>315968597.11309868</v>
      </c>
      <c r="H204" s="13">
        <f t="shared" si="10"/>
        <v>810244107.27353334</v>
      </c>
      <c r="I204" s="7">
        <v>51044</v>
      </c>
      <c r="J204" s="13">
        <v>460155055.54146081</v>
      </c>
      <c r="K204" s="13">
        <v>273046120.45480859</v>
      </c>
      <c r="L204" s="13">
        <f t="shared" si="11"/>
        <v>733201175.99626946</v>
      </c>
    </row>
    <row r="205" spans="1:12" x14ac:dyDescent="0.25">
      <c r="A205" s="7">
        <v>51075</v>
      </c>
      <c r="B205" s="13">
        <v>498052214.67645001</v>
      </c>
      <c r="C205" s="13">
        <v>308936208.24533349</v>
      </c>
      <c r="D205" s="13">
        <f t="shared" si="9"/>
        <v>806988422.92178345</v>
      </c>
      <c r="E205" s="7">
        <v>51075</v>
      </c>
      <c r="F205" s="13">
        <v>512838645.41200125</v>
      </c>
      <c r="G205" s="13">
        <v>329257757.36256522</v>
      </c>
      <c r="H205" s="13">
        <f t="shared" si="10"/>
        <v>842096402.77456641</v>
      </c>
      <c r="I205" s="7">
        <v>51075</v>
      </c>
      <c r="J205" s="13">
        <v>478570748.76136708</v>
      </c>
      <c r="K205" s="13">
        <v>285964314.19676018</v>
      </c>
      <c r="L205" s="13">
        <f t="shared" si="11"/>
        <v>764535062.95812726</v>
      </c>
    </row>
    <row r="206" spans="1:12" x14ac:dyDescent="0.25">
      <c r="A206" s="7">
        <v>51105</v>
      </c>
      <c r="B206" s="13">
        <v>587076564.01216781</v>
      </c>
      <c r="C206" s="13">
        <v>359363178.47687739</v>
      </c>
      <c r="D206" s="13">
        <f t="shared" si="9"/>
        <v>946439742.48904514</v>
      </c>
      <c r="E206" s="7">
        <v>51105</v>
      </c>
      <c r="F206" s="13">
        <v>602232419.86274302</v>
      </c>
      <c r="G206" s="13">
        <v>380113248.74060756</v>
      </c>
      <c r="H206" s="13">
        <f t="shared" si="10"/>
        <v>982345668.60335064</v>
      </c>
      <c r="I206" s="7">
        <v>51105</v>
      </c>
      <c r="J206" s="13">
        <v>567178232.53095949</v>
      </c>
      <c r="K206" s="13">
        <v>336120652.4050169</v>
      </c>
      <c r="L206" s="13">
        <f t="shared" si="11"/>
        <v>903298884.93597639</v>
      </c>
    </row>
    <row r="207" spans="1:12" x14ac:dyDescent="0.25">
      <c r="A207" s="7">
        <v>51136</v>
      </c>
      <c r="B207" s="13">
        <v>621263523.27682328</v>
      </c>
      <c r="C207" s="13">
        <v>374613002.49311167</v>
      </c>
      <c r="D207" s="13">
        <f t="shared" si="9"/>
        <v>995876525.76993489</v>
      </c>
      <c r="E207" s="7">
        <v>51136</v>
      </c>
      <c r="F207" s="13">
        <v>637074517.09307671</v>
      </c>
      <c r="G207" s="13">
        <v>396394711.10671282</v>
      </c>
      <c r="H207" s="13">
        <f t="shared" si="10"/>
        <v>1033469228.1997895</v>
      </c>
      <c r="I207" s="7">
        <v>51136</v>
      </c>
      <c r="J207" s="13">
        <v>600643717.47705197</v>
      </c>
      <c r="K207" s="13">
        <v>350477587.6545341</v>
      </c>
      <c r="L207" s="13">
        <f t="shared" si="11"/>
        <v>951121305.13158607</v>
      </c>
    </row>
    <row r="208" spans="1:12" x14ac:dyDescent="0.25">
      <c r="A208" s="7">
        <v>51167</v>
      </c>
      <c r="B208" s="13">
        <v>582575202.15935075</v>
      </c>
      <c r="C208" s="13">
        <v>343647730.34872121</v>
      </c>
      <c r="D208" s="13">
        <f t="shared" si="9"/>
        <v>926222932.5080719</v>
      </c>
      <c r="E208" s="7">
        <v>51167</v>
      </c>
      <c r="F208" s="13">
        <v>598293589.39075518</v>
      </c>
      <c r="G208" s="13">
        <v>365276338.51410675</v>
      </c>
      <c r="H208" s="13">
        <f t="shared" si="10"/>
        <v>963569927.90486193</v>
      </c>
      <c r="I208" s="7">
        <v>51167</v>
      </c>
      <c r="J208" s="13">
        <v>562045366.03916419</v>
      </c>
      <c r="K208" s="13">
        <v>319563746.65788013</v>
      </c>
      <c r="L208" s="13">
        <f t="shared" si="11"/>
        <v>881609112.69704437</v>
      </c>
    </row>
    <row r="209" spans="1:12" x14ac:dyDescent="0.25">
      <c r="A209" s="7">
        <v>51196</v>
      </c>
      <c r="B209" s="13">
        <v>539504474.87934637</v>
      </c>
      <c r="C209" s="13">
        <v>334175014.8986792</v>
      </c>
      <c r="D209" s="13">
        <f t="shared" si="9"/>
        <v>873679489.77802563</v>
      </c>
      <c r="E209" s="7">
        <v>51196</v>
      </c>
      <c r="F209" s="13">
        <v>555141309.59498882</v>
      </c>
      <c r="G209" s="13">
        <v>355742041.21362871</v>
      </c>
      <c r="H209" s="13">
        <f t="shared" si="10"/>
        <v>910883350.80861759</v>
      </c>
      <c r="I209" s="7">
        <v>51196</v>
      </c>
      <c r="J209" s="13">
        <v>519038402.03058362</v>
      </c>
      <c r="K209" s="13">
        <v>310083969.33730406</v>
      </c>
      <c r="L209" s="13">
        <f t="shared" si="11"/>
        <v>829122371.36788774</v>
      </c>
    </row>
    <row r="210" spans="1:12" x14ac:dyDescent="0.25">
      <c r="A210" s="7">
        <v>51227</v>
      </c>
      <c r="B210" s="13">
        <v>498327724.13459325</v>
      </c>
      <c r="C210" s="13">
        <v>315574554.83649158</v>
      </c>
      <c r="D210" s="13">
        <f t="shared" si="9"/>
        <v>813902278.97108483</v>
      </c>
      <c r="E210" s="7">
        <v>51227</v>
      </c>
      <c r="F210" s="13">
        <v>513862821.66662884</v>
      </c>
      <c r="G210" s="13">
        <v>337062163.15590066</v>
      </c>
      <c r="H210" s="13">
        <f t="shared" si="10"/>
        <v>850924984.82252955</v>
      </c>
      <c r="I210" s="7">
        <v>51227</v>
      </c>
      <c r="J210" s="13">
        <v>477948498.50470448</v>
      </c>
      <c r="K210" s="13">
        <v>291487698.99898434</v>
      </c>
      <c r="L210" s="13">
        <f t="shared" si="11"/>
        <v>769436197.50368881</v>
      </c>
    </row>
    <row r="211" spans="1:12" x14ac:dyDescent="0.25">
      <c r="A211" s="7">
        <v>51257</v>
      </c>
      <c r="B211" s="13">
        <v>473071159.16045284</v>
      </c>
      <c r="C211" s="13">
        <v>302510346.09796959</v>
      </c>
      <c r="D211" s="13">
        <f t="shared" si="9"/>
        <v>775581505.25842237</v>
      </c>
      <c r="E211" s="7">
        <v>51257</v>
      </c>
      <c r="F211" s="13">
        <v>488577582.37234342</v>
      </c>
      <c r="G211" s="13">
        <v>323919086.11710519</v>
      </c>
      <c r="H211" s="13">
        <f t="shared" si="10"/>
        <v>812496668.48944855</v>
      </c>
      <c r="I211" s="7">
        <v>51257</v>
      </c>
      <c r="J211" s="13">
        <v>452700042.02591753</v>
      </c>
      <c r="K211" s="13">
        <v>278427320.54396772</v>
      </c>
      <c r="L211" s="13">
        <f t="shared" si="11"/>
        <v>731127362.56988525</v>
      </c>
    </row>
    <row r="212" spans="1:12" x14ac:dyDescent="0.25">
      <c r="A212" s="7">
        <v>51288</v>
      </c>
      <c r="B212" s="13">
        <v>479420521.14407903</v>
      </c>
      <c r="C212" s="13">
        <v>298787071.96873283</v>
      </c>
      <c r="D212" s="13">
        <f t="shared" si="9"/>
        <v>778207593.1128118</v>
      </c>
      <c r="E212" s="7">
        <v>51288</v>
      </c>
      <c r="F212" s="13">
        <v>495017078.4757086</v>
      </c>
      <c r="G212" s="13">
        <v>320247453.56998271</v>
      </c>
      <c r="H212" s="13">
        <f t="shared" si="10"/>
        <v>815264532.04569125</v>
      </c>
      <c r="I212" s="7">
        <v>51288</v>
      </c>
      <c r="J212" s="13">
        <v>458929666.22724259</v>
      </c>
      <c r="K212" s="13">
        <v>274623975.46044773</v>
      </c>
      <c r="L212" s="13">
        <f t="shared" si="11"/>
        <v>733553641.68769026</v>
      </c>
    </row>
    <row r="213" spans="1:12" x14ac:dyDescent="0.25">
      <c r="A213" s="7">
        <v>51318</v>
      </c>
      <c r="B213" s="13">
        <v>497021874.77260804</v>
      </c>
      <c r="C213" s="13">
        <v>314533441.33852351</v>
      </c>
      <c r="D213" s="13">
        <f t="shared" si="9"/>
        <v>811555316.11113155</v>
      </c>
      <c r="E213" s="7">
        <v>51318</v>
      </c>
      <c r="F213" s="13">
        <v>512786108.34518337</v>
      </c>
      <c r="G213" s="13">
        <v>336211779.31713092</v>
      </c>
      <c r="H213" s="13">
        <f t="shared" si="10"/>
        <v>848997887.6623143</v>
      </c>
      <c r="I213" s="7">
        <v>51318</v>
      </c>
      <c r="J213" s="13">
        <v>476324657.73295766</v>
      </c>
      <c r="K213" s="13">
        <v>290184032.84795654</v>
      </c>
      <c r="L213" s="13">
        <f t="shared" si="11"/>
        <v>766508690.58091426</v>
      </c>
    </row>
    <row r="214" spans="1:12" x14ac:dyDescent="0.25">
      <c r="A214" s="7">
        <v>51349</v>
      </c>
      <c r="B214" s="13">
        <v>542794773.51159179</v>
      </c>
      <c r="C214" s="13">
        <v>331277640.8027305</v>
      </c>
      <c r="D214" s="13">
        <f t="shared" si="9"/>
        <v>874072414.31432223</v>
      </c>
      <c r="E214" s="7">
        <v>51349</v>
      </c>
      <c r="F214" s="13">
        <v>558852065.50834346</v>
      </c>
      <c r="G214" s="13">
        <v>353215287.17532051</v>
      </c>
      <c r="H214" s="13">
        <f t="shared" si="10"/>
        <v>912067352.68366396</v>
      </c>
      <c r="I214" s="7">
        <v>51349</v>
      </c>
      <c r="J214" s="13">
        <v>521752514.00351357</v>
      </c>
      <c r="K214" s="13">
        <v>306714973.19552642</v>
      </c>
      <c r="L214" s="13">
        <f t="shared" si="11"/>
        <v>828467487.19903994</v>
      </c>
    </row>
    <row r="215" spans="1:12" x14ac:dyDescent="0.25">
      <c r="A215" s="7">
        <v>51380</v>
      </c>
      <c r="B215" s="13">
        <v>520846554.33336663</v>
      </c>
      <c r="C215" s="13">
        <v>315724593.32788664</v>
      </c>
      <c r="D215" s="13">
        <f t="shared" si="9"/>
        <v>836571147.66125321</v>
      </c>
      <c r="E215" s="7">
        <v>51380</v>
      </c>
      <c r="F215" s="13">
        <v>536849905.23245406</v>
      </c>
      <c r="G215" s="13">
        <v>337640833.93081081</v>
      </c>
      <c r="H215" s="13">
        <f t="shared" si="10"/>
        <v>874490739.16326487</v>
      </c>
      <c r="I215" s="7">
        <v>51380</v>
      </c>
      <c r="J215" s="13">
        <v>499860255.79150009</v>
      </c>
      <c r="K215" s="13">
        <v>291128362.91312432</v>
      </c>
      <c r="L215" s="13">
        <f t="shared" si="11"/>
        <v>790988618.70462441</v>
      </c>
    </row>
    <row r="216" spans="1:12" x14ac:dyDescent="0.25">
      <c r="A216" s="7">
        <v>51410</v>
      </c>
      <c r="B216" s="13">
        <v>484139731.40715039</v>
      </c>
      <c r="C216" s="13">
        <v>298853804.6267826</v>
      </c>
      <c r="D216" s="13">
        <f t="shared" si="9"/>
        <v>782993536.03393292</v>
      </c>
      <c r="E216" s="7">
        <v>51410</v>
      </c>
      <c r="F216" s="13">
        <v>499923784.02892995</v>
      </c>
      <c r="G216" s="13">
        <v>320644029.15918392</v>
      </c>
      <c r="H216" s="13">
        <f t="shared" si="10"/>
        <v>820567813.18811393</v>
      </c>
      <c r="I216" s="7">
        <v>51410</v>
      </c>
      <c r="J216" s="13">
        <v>463408130.11413819</v>
      </c>
      <c r="K216" s="13">
        <v>274291132.50339913</v>
      </c>
      <c r="L216" s="13">
        <f t="shared" si="11"/>
        <v>737699262.61753726</v>
      </c>
    </row>
    <row r="217" spans="1:12" x14ac:dyDescent="0.25">
      <c r="A217" s="7">
        <v>51441</v>
      </c>
      <c r="B217" s="13">
        <v>502873215.79405576</v>
      </c>
      <c r="C217" s="13">
        <v>311809876.32836604</v>
      </c>
      <c r="D217" s="13">
        <f t="shared" si="9"/>
        <v>814683092.12242174</v>
      </c>
      <c r="E217" s="7">
        <v>51441</v>
      </c>
      <c r="F217" s="13">
        <v>518736522.89596367</v>
      </c>
      <c r="G217" s="13">
        <v>333853625.74110377</v>
      </c>
      <c r="H217" s="13">
        <f t="shared" si="10"/>
        <v>852590148.63706744</v>
      </c>
      <c r="I217" s="7">
        <v>51441</v>
      </c>
      <c r="J217" s="13">
        <v>482058996.38305885</v>
      </c>
      <c r="K217" s="13">
        <v>287037329.60079205</v>
      </c>
      <c r="L217" s="13">
        <f t="shared" si="11"/>
        <v>769096325.98385096</v>
      </c>
    </row>
    <row r="218" spans="1:12" x14ac:dyDescent="0.25">
      <c r="A218" s="7">
        <v>51471</v>
      </c>
      <c r="B218" s="13">
        <v>592732141.66760731</v>
      </c>
      <c r="C218" s="13">
        <v>362466407.21295571</v>
      </c>
      <c r="D218" s="13">
        <f t="shared" si="9"/>
        <v>955198548.88056302</v>
      </c>
      <c r="E218" s="7">
        <v>51471</v>
      </c>
      <c r="F218" s="13">
        <v>609040152.56710958</v>
      </c>
      <c r="G218" s="13">
        <v>385067243.6946739</v>
      </c>
      <c r="H218" s="13">
        <f t="shared" si="10"/>
        <v>994107396.26178348</v>
      </c>
      <c r="I218" s="7">
        <v>51471</v>
      </c>
      <c r="J218" s="13">
        <v>571412959.56212842</v>
      </c>
      <c r="K218" s="13">
        <v>337289901.17292374</v>
      </c>
      <c r="L218" s="13">
        <f t="shared" si="11"/>
        <v>908702860.73505211</v>
      </c>
    </row>
    <row r="219" spans="1:12" x14ac:dyDescent="0.25">
      <c r="A219" s="7">
        <v>51502</v>
      </c>
      <c r="B219" s="13">
        <v>627133932.73147917</v>
      </c>
      <c r="C219" s="13">
        <v>377920611.65192294</v>
      </c>
      <c r="D219" s="13">
        <f t="shared" si="9"/>
        <v>1005054544.3834021</v>
      </c>
      <c r="E219" s="7">
        <v>51502</v>
      </c>
      <c r="F219" s="13">
        <v>644127124.50001979</v>
      </c>
      <c r="G219" s="13">
        <v>401628158.10584921</v>
      </c>
      <c r="H219" s="13">
        <f t="shared" si="10"/>
        <v>1045755282.6058691</v>
      </c>
      <c r="I219" s="7">
        <v>51502</v>
      </c>
      <c r="J219" s="13">
        <v>605068609.33129048</v>
      </c>
      <c r="K219" s="13">
        <v>351786184.5672642</v>
      </c>
      <c r="L219" s="13">
        <f t="shared" si="11"/>
        <v>956854793.89855468</v>
      </c>
    </row>
    <row r="220" spans="1:12" x14ac:dyDescent="0.25">
      <c r="A220" s="7">
        <v>51533</v>
      </c>
      <c r="B220" s="13">
        <v>587757497.55750632</v>
      </c>
      <c r="C220" s="13">
        <v>346781109.22700846</v>
      </c>
      <c r="D220" s="13">
        <f t="shared" si="9"/>
        <v>934538606.78451478</v>
      </c>
      <c r="E220" s="7">
        <v>51533</v>
      </c>
      <c r="F220" s="13">
        <v>604626993.52394998</v>
      </c>
      <c r="G220" s="13">
        <v>370267848.25662249</v>
      </c>
      <c r="H220" s="13">
        <f t="shared" si="10"/>
        <v>974894841.78057241</v>
      </c>
      <c r="I220" s="7">
        <v>51533</v>
      </c>
      <c r="J220" s="13">
        <v>565818908.91579223</v>
      </c>
      <c r="K220" s="13">
        <v>320769021.67073923</v>
      </c>
      <c r="L220" s="13">
        <f t="shared" si="11"/>
        <v>886587930.5865314</v>
      </c>
    </row>
    <row r="221" spans="1:12" x14ac:dyDescent="0.25">
      <c r="A221" s="7">
        <v>51561</v>
      </c>
      <c r="B221" s="13">
        <v>543890159.70290875</v>
      </c>
      <c r="C221" s="13">
        <v>337097431.80515337</v>
      </c>
      <c r="D221" s="13">
        <f t="shared" si="9"/>
        <v>880987591.50806212</v>
      </c>
      <c r="E221" s="7">
        <v>51561</v>
      </c>
      <c r="F221" s="13">
        <v>560646421.89174795</v>
      </c>
      <c r="G221" s="13">
        <v>360480146.71043563</v>
      </c>
      <c r="H221" s="13">
        <f t="shared" si="10"/>
        <v>921126568.60218358</v>
      </c>
      <c r="I221" s="7">
        <v>51561</v>
      </c>
      <c r="J221" s="13">
        <v>522051417.29936928</v>
      </c>
      <c r="K221" s="13">
        <v>311122820.53661954</v>
      </c>
      <c r="L221" s="13">
        <f t="shared" si="11"/>
        <v>833174237.83598876</v>
      </c>
    </row>
    <row r="222" spans="1:12" x14ac:dyDescent="0.25">
      <c r="A222" s="7">
        <v>51592</v>
      </c>
      <c r="B222" s="13">
        <v>502529059.64934593</v>
      </c>
      <c r="C222" s="13">
        <v>318540153.3868525</v>
      </c>
      <c r="D222" s="13">
        <f t="shared" si="9"/>
        <v>821069213.03619838</v>
      </c>
      <c r="E222" s="7">
        <v>51592</v>
      </c>
      <c r="F222" s="13">
        <v>519150184.32454252</v>
      </c>
      <c r="G222" s="13">
        <v>341797620.10242128</v>
      </c>
      <c r="H222" s="13">
        <f t="shared" si="10"/>
        <v>860947804.42696381</v>
      </c>
      <c r="I222" s="7">
        <v>51592</v>
      </c>
      <c r="J222" s="13">
        <v>480815075.82131112</v>
      </c>
      <c r="K222" s="13">
        <v>292618261.48617256</v>
      </c>
      <c r="L222" s="13">
        <f t="shared" si="11"/>
        <v>773433337.30748367</v>
      </c>
    </row>
    <row r="223" spans="1:12" x14ac:dyDescent="0.25">
      <c r="A223" s="7">
        <v>51622</v>
      </c>
      <c r="B223" s="13">
        <v>477358262.10513431</v>
      </c>
      <c r="C223" s="13">
        <v>305613117.50392753</v>
      </c>
      <c r="D223" s="13">
        <f t="shared" si="9"/>
        <v>782971379.60906184</v>
      </c>
      <c r="E223" s="7">
        <v>51622</v>
      </c>
      <c r="F223" s="13">
        <v>493931700.87139571</v>
      </c>
      <c r="G223" s="13">
        <v>328745738.21201777</v>
      </c>
      <c r="H223" s="13">
        <f t="shared" si="10"/>
        <v>822677439.08341348</v>
      </c>
      <c r="I223" s="7">
        <v>51622</v>
      </c>
      <c r="J223" s="13">
        <v>455673837.08244359</v>
      </c>
      <c r="K223" s="13">
        <v>279743643.33522308</v>
      </c>
      <c r="L223" s="13">
        <f t="shared" si="11"/>
        <v>735417480.41766667</v>
      </c>
    </row>
    <row r="224" spans="1:12" x14ac:dyDescent="0.25">
      <c r="A224" s="7">
        <v>51653</v>
      </c>
      <c r="B224" s="13">
        <v>484223497.1198144</v>
      </c>
      <c r="C224" s="13">
        <v>302141851.23982704</v>
      </c>
      <c r="D224" s="13">
        <f t="shared" si="9"/>
        <v>786365348.35964143</v>
      </c>
      <c r="E224" s="7">
        <v>51653</v>
      </c>
      <c r="F224" s="13">
        <v>500892816.91941196</v>
      </c>
      <c r="G224" s="13">
        <v>325317251.82600033</v>
      </c>
      <c r="H224" s="13">
        <f t="shared" si="10"/>
        <v>826210068.74541235</v>
      </c>
      <c r="I224" s="7">
        <v>51653</v>
      </c>
      <c r="J224" s="13">
        <v>462412210.43089467</v>
      </c>
      <c r="K224" s="13">
        <v>276202398.73208719</v>
      </c>
      <c r="L224" s="13">
        <f t="shared" si="11"/>
        <v>738614609.16298187</v>
      </c>
    </row>
    <row r="225" spans="1:12" x14ac:dyDescent="0.25">
      <c r="A225" s="7">
        <v>51683</v>
      </c>
      <c r="B225" s="13">
        <v>501918550.13163948</v>
      </c>
      <c r="C225" s="13">
        <v>318013589.59527338</v>
      </c>
      <c r="D225" s="13">
        <f t="shared" si="9"/>
        <v>819932139.72691286</v>
      </c>
      <c r="E225" s="7">
        <v>51683</v>
      </c>
      <c r="F225" s="13">
        <v>518775812.68150783</v>
      </c>
      <c r="G225" s="13">
        <v>341445558.93297732</v>
      </c>
      <c r="H225" s="13">
        <f t="shared" si="10"/>
        <v>860221371.61448514</v>
      </c>
      <c r="I225" s="7">
        <v>51683</v>
      </c>
      <c r="J225" s="13">
        <v>479877303.03340608</v>
      </c>
      <c r="K225" s="13">
        <v>291848870.90091848</v>
      </c>
      <c r="L225" s="13">
        <f t="shared" si="11"/>
        <v>771726173.9343245</v>
      </c>
    </row>
    <row r="226" spans="1:12" x14ac:dyDescent="0.25">
      <c r="A226" s="7">
        <v>51714</v>
      </c>
      <c r="B226" s="13">
        <v>547933492.55947793</v>
      </c>
      <c r="C226" s="13">
        <v>334942129.52812093</v>
      </c>
      <c r="D226" s="13">
        <f t="shared" si="9"/>
        <v>882875622.0875988</v>
      </c>
      <c r="E226" s="7">
        <v>51714</v>
      </c>
      <c r="F226" s="13">
        <v>565130779.33420861</v>
      </c>
      <c r="G226" s="13">
        <v>358685251.74666858</v>
      </c>
      <c r="H226" s="13">
        <f t="shared" si="10"/>
        <v>923816031.08087718</v>
      </c>
      <c r="I226" s="7">
        <v>51714</v>
      </c>
      <c r="J226" s="13">
        <v>525492386.84871775</v>
      </c>
      <c r="K226" s="13">
        <v>308511855.91638458</v>
      </c>
      <c r="L226" s="13">
        <f t="shared" si="11"/>
        <v>834004242.76510239</v>
      </c>
    </row>
    <row r="227" spans="1:12" x14ac:dyDescent="0.25">
      <c r="A227" s="7">
        <v>51745</v>
      </c>
      <c r="B227" s="13">
        <v>525392139.74244928</v>
      </c>
      <c r="C227" s="13">
        <v>319046327.22008073</v>
      </c>
      <c r="D227" s="13">
        <f t="shared" si="9"/>
        <v>844438466.96253002</v>
      </c>
      <c r="E227" s="7">
        <v>51745</v>
      </c>
      <c r="F227" s="13">
        <v>542513872.09809172</v>
      </c>
      <c r="G227" s="13">
        <v>342736440.09879959</v>
      </c>
      <c r="H227" s="13">
        <f t="shared" si="10"/>
        <v>885250312.19689131</v>
      </c>
      <c r="I227" s="7">
        <v>51745</v>
      </c>
      <c r="J227" s="13">
        <v>503033082.82886142</v>
      </c>
      <c r="K227" s="13">
        <v>292615470.50293541</v>
      </c>
      <c r="L227" s="13">
        <f t="shared" si="11"/>
        <v>795648553.33179688</v>
      </c>
    </row>
    <row r="228" spans="1:12" x14ac:dyDescent="0.25">
      <c r="A228" s="7">
        <v>51775</v>
      </c>
      <c r="B228" s="13">
        <v>489053747.42925578</v>
      </c>
      <c r="C228" s="13">
        <v>302029910.29158342</v>
      </c>
      <c r="D228" s="13">
        <f t="shared" si="9"/>
        <v>791083657.72083926</v>
      </c>
      <c r="E228" s="7">
        <v>51775</v>
      </c>
      <c r="F228" s="13">
        <v>505903067.51642752</v>
      </c>
      <c r="G228" s="13">
        <v>325530452.0054248</v>
      </c>
      <c r="H228" s="13">
        <f t="shared" si="10"/>
        <v>831433519.52185225</v>
      </c>
      <c r="I228" s="7">
        <v>51775</v>
      </c>
      <c r="J228" s="13">
        <v>467013314.57054704</v>
      </c>
      <c r="K228" s="13">
        <v>275698023.12818682</v>
      </c>
      <c r="L228" s="13">
        <f t="shared" si="11"/>
        <v>742711337.69873381</v>
      </c>
    </row>
    <row r="229" spans="1:12" x14ac:dyDescent="0.25">
      <c r="A229" s="7">
        <v>51806</v>
      </c>
      <c r="B229" s="13">
        <v>508049977.96485782</v>
      </c>
      <c r="C229" s="13">
        <v>314860197.36260927</v>
      </c>
      <c r="D229" s="13">
        <f t="shared" si="9"/>
        <v>822910175.32746708</v>
      </c>
      <c r="E229" s="7">
        <v>51806</v>
      </c>
      <c r="F229" s="13">
        <v>524985579.7327621</v>
      </c>
      <c r="G229" s="13">
        <v>338660816.05836463</v>
      </c>
      <c r="H229" s="13">
        <f t="shared" si="10"/>
        <v>863646395.79112673</v>
      </c>
      <c r="I229" s="7">
        <v>51806</v>
      </c>
      <c r="J229" s="13">
        <v>485920503.46603978</v>
      </c>
      <c r="K229" s="13">
        <v>288270433.50939387</v>
      </c>
      <c r="L229" s="13">
        <f t="shared" si="11"/>
        <v>774190936.97543359</v>
      </c>
    </row>
    <row r="230" spans="1:12" x14ac:dyDescent="0.25">
      <c r="A230" s="7">
        <v>51836</v>
      </c>
      <c r="B230" s="13">
        <v>598863906.72498536</v>
      </c>
      <c r="C230" s="13">
        <v>365792774.02397251</v>
      </c>
      <c r="D230" s="13">
        <f t="shared" si="9"/>
        <v>964656680.74895787</v>
      </c>
      <c r="E230" s="7">
        <v>51836</v>
      </c>
      <c r="F230" s="13">
        <v>616319181.89340079</v>
      </c>
      <c r="G230" s="13">
        <v>390282571.35576034</v>
      </c>
      <c r="H230" s="13">
        <f t="shared" si="10"/>
        <v>1006601753.2491611</v>
      </c>
      <c r="I230" s="7">
        <v>51836</v>
      </c>
      <c r="J230" s="13">
        <v>576142881.1420083</v>
      </c>
      <c r="K230" s="13">
        <v>338662301.842924</v>
      </c>
      <c r="L230" s="13">
        <f t="shared" si="11"/>
        <v>914805182.9849323</v>
      </c>
    </row>
    <row r="231" spans="1:12" x14ac:dyDescent="0.25">
      <c r="A231" s="7">
        <v>51867</v>
      </c>
      <c r="B231" s="13">
        <v>633549664.46006787</v>
      </c>
      <c r="C231" s="13">
        <v>381490824.63165945</v>
      </c>
      <c r="D231" s="13">
        <f t="shared" si="9"/>
        <v>1015040489.0917273</v>
      </c>
      <c r="E231" s="7">
        <v>51867</v>
      </c>
      <c r="F231" s="13">
        <v>651720417.06706262</v>
      </c>
      <c r="G231" s="13">
        <v>407166831.97637582</v>
      </c>
      <c r="H231" s="13">
        <f t="shared" si="10"/>
        <v>1058887249.0434384</v>
      </c>
      <c r="I231" s="7">
        <v>51867</v>
      </c>
      <c r="J231" s="13">
        <v>610057652.8166163</v>
      </c>
      <c r="K231" s="13">
        <v>353332584.22135395</v>
      </c>
      <c r="L231" s="13">
        <f t="shared" si="11"/>
        <v>963390237.0379703</v>
      </c>
    </row>
    <row r="232" spans="1:12" x14ac:dyDescent="0.25">
      <c r="A232" s="7">
        <v>51898</v>
      </c>
      <c r="B232" s="13">
        <v>593402643.18300045</v>
      </c>
      <c r="C232" s="13">
        <v>350148753.29573596</v>
      </c>
      <c r="D232" s="13">
        <f t="shared" si="9"/>
        <v>943551396.4787364</v>
      </c>
      <c r="E232" s="7">
        <v>51898</v>
      </c>
      <c r="F232" s="13">
        <v>611418452.25830138</v>
      </c>
      <c r="G232" s="13">
        <v>375534137.16128302</v>
      </c>
      <c r="H232" s="13">
        <f t="shared" si="10"/>
        <v>986952589.41958439</v>
      </c>
      <c r="I232" s="7">
        <v>51898</v>
      </c>
      <c r="J232" s="13">
        <v>570073936.42173553</v>
      </c>
      <c r="K232" s="13">
        <v>322185913.80629718</v>
      </c>
      <c r="L232" s="13">
        <f t="shared" si="11"/>
        <v>892259850.22803271</v>
      </c>
    </row>
    <row r="233" spans="1:12" x14ac:dyDescent="0.25">
      <c r="A233" s="7">
        <v>51926</v>
      </c>
      <c r="B233" s="13">
        <v>548668577.27877307</v>
      </c>
      <c r="C233" s="13">
        <v>340233588.53683817</v>
      </c>
      <c r="D233" s="13">
        <f t="shared" si="9"/>
        <v>888902165.81561124</v>
      </c>
      <c r="E233" s="7">
        <v>51926</v>
      </c>
      <c r="F233" s="13">
        <v>566539373.47721076</v>
      </c>
      <c r="G233" s="13">
        <v>365470931.21697903</v>
      </c>
      <c r="H233" s="13">
        <f t="shared" si="10"/>
        <v>932010304.69418979</v>
      </c>
      <c r="I233" s="7">
        <v>51926</v>
      </c>
      <c r="J233" s="13">
        <v>525475421.1336028</v>
      </c>
      <c r="K233" s="13">
        <v>312354383.7315129</v>
      </c>
      <c r="L233" s="13">
        <f t="shared" si="11"/>
        <v>837829804.86511564</v>
      </c>
    </row>
    <row r="234" spans="1:12" x14ac:dyDescent="0.25">
      <c r="A234" s="7">
        <v>51957</v>
      </c>
      <c r="B234" s="13">
        <v>507086405.10936242</v>
      </c>
      <c r="C234" s="13">
        <v>321708717.20884019</v>
      </c>
      <c r="D234" s="13">
        <f t="shared" si="9"/>
        <v>828795122.31820261</v>
      </c>
      <c r="E234" s="7">
        <v>51957</v>
      </c>
      <c r="F234" s="13">
        <v>524789154.81854695</v>
      </c>
      <c r="G234" s="13">
        <v>346773996.18289375</v>
      </c>
      <c r="H234" s="13">
        <f t="shared" si="10"/>
        <v>871563151.00144076</v>
      </c>
      <c r="I234" s="7">
        <v>51957</v>
      </c>
      <c r="J234" s="13">
        <v>484054766.69586986</v>
      </c>
      <c r="K234" s="13">
        <v>293931764.51321894</v>
      </c>
      <c r="L234" s="13">
        <f t="shared" si="11"/>
        <v>777986531.2090888</v>
      </c>
    </row>
    <row r="235" spans="1:12" x14ac:dyDescent="0.25">
      <c r="A235" s="7">
        <v>51987</v>
      </c>
      <c r="B235" s="13">
        <v>481999374.69115943</v>
      </c>
      <c r="C235" s="13">
        <v>308921264.91658694</v>
      </c>
      <c r="D235" s="13">
        <f t="shared" si="9"/>
        <v>790920639.60774636</v>
      </c>
      <c r="E235" s="7">
        <v>51987</v>
      </c>
      <c r="F235" s="13">
        <v>499635788.08270621</v>
      </c>
      <c r="G235" s="13">
        <v>333814602.44363606</v>
      </c>
      <c r="H235" s="13">
        <f t="shared" si="10"/>
        <v>833450390.52634227</v>
      </c>
      <c r="I235" s="7">
        <v>51987</v>
      </c>
      <c r="J235" s="13">
        <v>459017967.48237938</v>
      </c>
      <c r="K235" s="13">
        <v>281246457.92123526</v>
      </c>
      <c r="L235" s="13">
        <f t="shared" si="11"/>
        <v>740264425.40361464</v>
      </c>
    </row>
    <row r="236" spans="1:12" x14ac:dyDescent="0.25">
      <c r="A236" s="7">
        <v>52018</v>
      </c>
      <c r="B236" s="13">
        <v>489426817.24043369</v>
      </c>
      <c r="C236" s="13">
        <v>305718384.18996286</v>
      </c>
      <c r="D236" s="13">
        <f t="shared" si="9"/>
        <v>795145201.43039656</v>
      </c>
      <c r="E236" s="7">
        <v>52018</v>
      </c>
      <c r="F236" s="13">
        <v>507165273.43528193</v>
      </c>
      <c r="G236" s="13">
        <v>330645770.1352188</v>
      </c>
      <c r="H236" s="13">
        <f t="shared" si="10"/>
        <v>837811043.57050073</v>
      </c>
      <c r="I236" s="7">
        <v>52018</v>
      </c>
      <c r="J236" s="13">
        <v>466310936.26152319</v>
      </c>
      <c r="K236" s="13">
        <v>277983563.36291724</v>
      </c>
      <c r="L236" s="13">
        <f t="shared" si="11"/>
        <v>744294499.62444043</v>
      </c>
    </row>
    <row r="237" spans="1:12" x14ac:dyDescent="0.25">
      <c r="A237" s="7">
        <v>52048</v>
      </c>
      <c r="B237" s="13">
        <v>507216850.05816042</v>
      </c>
      <c r="C237" s="13">
        <v>321722244.84255433</v>
      </c>
      <c r="D237" s="13">
        <f t="shared" si="9"/>
        <v>828939094.90071476</v>
      </c>
      <c r="E237" s="7">
        <v>52048</v>
      </c>
      <c r="F237" s="13">
        <v>525163867.3561371</v>
      </c>
      <c r="G237" s="13">
        <v>346946620.75130337</v>
      </c>
      <c r="H237" s="13">
        <f t="shared" si="10"/>
        <v>872110488.10744047</v>
      </c>
      <c r="I237" s="7">
        <v>52048</v>
      </c>
      <c r="J237" s="13">
        <v>483847274.89831311</v>
      </c>
      <c r="K237" s="13">
        <v>293721373.71787339</v>
      </c>
      <c r="L237" s="13">
        <f t="shared" si="11"/>
        <v>777568648.6161865</v>
      </c>
    </row>
    <row r="238" spans="1:12" x14ac:dyDescent="0.25">
      <c r="A238" s="7">
        <v>52079</v>
      </c>
      <c r="B238" s="13">
        <v>553485747.84106898</v>
      </c>
      <c r="C238" s="13">
        <v>338837586.87679058</v>
      </c>
      <c r="D238" s="13">
        <f t="shared" si="9"/>
        <v>892323334.71785951</v>
      </c>
      <c r="E238" s="7">
        <v>52079</v>
      </c>
      <c r="F238" s="13">
        <v>571820509.585464</v>
      </c>
      <c r="G238" s="13">
        <v>364427826.22669619</v>
      </c>
      <c r="H238" s="13">
        <f t="shared" si="10"/>
        <v>936248335.81216025</v>
      </c>
      <c r="I238" s="7">
        <v>52079</v>
      </c>
      <c r="J238" s="13">
        <v>529661248.38847709</v>
      </c>
      <c r="K238" s="13">
        <v>310515943.12600696</v>
      </c>
      <c r="L238" s="13">
        <f t="shared" si="11"/>
        <v>840177191.51448405</v>
      </c>
    </row>
    <row r="239" spans="1:12" x14ac:dyDescent="0.25">
      <c r="A239" s="7">
        <v>52110</v>
      </c>
      <c r="B239" s="13">
        <v>530297061.84975833</v>
      </c>
      <c r="C239" s="13">
        <v>322569952.04339969</v>
      </c>
      <c r="D239" s="13">
        <f t="shared" si="9"/>
        <v>852867013.89315796</v>
      </c>
      <c r="E239" s="7">
        <v>52110</v>
      </c>
      <c r="F239" s="13">
        <v>548534219.00024736</v>
      </c>
      <c r="G239" s="13">
        <v>348074113.30598062</v>
      </c>
      <c r="H239" s="13">
        <f t="shared" si="10"/>
        <v>896608332.30622792</v>
      </c>
      <c r="I239" s="7">
        <v>52110</v>
      </c>
      <c r="J239" s="13">
        <v>506580980.1501624</v>
      </c>
      <c r="K239" s="13">
        <v>294282213.07816511</v>
      </c>
      <c r="L239" s="13">
        <f t="shared" si="11"/>
        <v>800863193.22832751</v>
      </c>
    </row>
    <row r="240" spans="1:12" x14ac:dyDescent="0.25">
      <c r="A240" s="7">
        <v>52140</v>
      </c>
      <c r="B240" s="13">
        <v>494363560.2642436</v>
      </c>
      <c r="C240" s="13">
        <v>305414877.41474605</v>
      </c>
      <c r="D240" s="13">
        <f t="shared" si="9"/>
        <v>799778437.67898965</v>
      </c>
      <c r="E240" s="7">
        <v>52140</v>
      </c>
      <c r="F240" s="13">
        <v>512274185.14425021</v>
      </c>
      <c r="G240" s="13">
        <v>330662448.49212986</v>
      </c>
      <c r="H240" s="13">
        <f t="shared" si="10"/>
        <v>842936633.63638008</v>
      </c>
      <c r="I240" s="7">
        <v>52140</v>
      </c>
      <c r="J240" s="13">
        <v>471030566.66862267</v>
      </c>
      <c r="K240" s="13">
        <v>277295078.92109436</v>
      </c>
      <c r="L240" s="13">
        <f t="shared" si="11"/>
        <v>748325645.58971703</v>
      </c>
    </row>
    <row r="241" spans="1:12" x14ac:dyDescent="0.25">
      <c r="A241" s="7">
        <v>52171</v>
      </c>
      <c r="B241" s="13">
        <v>513645440.79388541</v>
      </c>
      <c r="C241" s="13">
        <v>318119111.41983533</v>
      </c>
      <c r="D241" s="13">
        <f t="shared" si="9"/>
        <v>831764552.2137208</v>
      </c>
      <c r="E241" s="7">
        <v>52171</v>
      </c>
      <c r="F241" s="13">
        <v>531649042.4050048</v>
      </c>
      <c r="G241" s="13">
        <v>343714466.29232597</v>
      </c>
      <c r="H241" s="13">
        <f t="shared" si="10"/>
        <v>875363508.69733071</v>
      </c>
      <c r="I241" s="7">
        <v>52171</v>
      </c>
      <c r="J241" s="13">
        <v>490217576.03106219</v>
      </c>
      <c r="K241" s="13">
        <v>289692283.38952345</v>
      </c>
      <c r="L241" s="13">
        <f t="shared" si="11"/>
        <v>779909859.42058563</v>
      </c>
    </row>
    <row r="242" spans="1:12" x14ac:dyDescent="0.25">
      <c r="A242" s="7">
        <v>52201</v>
      </c>
      <c r="B242" s="13">
        <v>605551339.04343593</v>
      </c>
      <c r="C242" s="13">
        <v>369381292.40495193</v>
      </c>
      <c r="D242" s="13">
        <f t="shared" si="9"/>
        <v>974932631.44838786</v>
      </c>
      <c r="E242" s="7">
        <v>52201</v>
      </c>
      <c r="F242" s="13">
        <v>624149279.67356372</v>
      </c>
      <c r="G242" s="13">
        <v>395801630.4803614</v>
      </c>
      <c r="H242" s="13">
        <f t="shared" si="10"/>
        <v>1019950910.1539252</v>
      </c>
      <c r="I242" s="7">
        <v>52201</v>
      </c>
      <c r="J242" s="13">
        <v>581446777.83218479</v>
      </c>
      <c r="K242" s="13">
        <v>340273272.94560403</v>
      </c>
      <c r="L242" s="13">
        <f t="shared" si="11"/>
        <v>921720050.77778888</v>
      </c>
    </row>
    <row r="243" spans="1:12" x14ac:dyDescent="0.25">
      <c r="A243" s="7">
        <v>52232</v>
      </c>
      <c r="B243" s="13">
        <v>640574975.66150451</v>
      </c>
      <c r="C243" s="13">
        <v>385332222.11220288</v>
      </c>
      <c r="D243" s="13">
        <f t="shared" si="9"/>
        <v>1025907197.7737074</v>
      </c>
      <c r="E243" s="7">
        <v>52232</v>
      </c>
      <c r="F243" s="13">
        <v>659918002.0542388</v>
      </c>
      <c r="G243" s="13">
        <v>413018491.8795079</v>
      </c>
      <c r="H243" s="13">
        <f t="shared" si="10"/>
        <v>1072936493.9337467</v>
      </c>
      <c r="I243" s="7">
        <v>52232</v>
      </c>
      <c r="J243" s="13">
        <v>615675892.63182807</v>
      </c>
      <c r="K243" s="13">
        <v>355126788.21203846</v>
      </c>
      <c r="L243" s="13">
        <f t="shared" si="11"/>
        <v>970802680.84386659</v>
      </c>
    </row>
    <row r="244" spans="1:12" x14ac:dyDescent="0.25">
      <c r="A244" s="7">
        <v>52263</v>
      </c>
      <c r="B244" s="13">
        <v>599565927.2546581</v>
      </c>
      <c r="C244" s="13">
        <v>353757841.22614419</v>
      </c>
      <c r="D244" s="13">
        <f t="shared" si="9"/>
        <v>953323768.4808023</v>
      </c>
      <c r="E244" s="7">
        <v>52263</v>
      </c>
      <c r="F244" s="13">
        <v>618722602.99986196</v>
      </c>
      <c r="G244" s="13">
        <v>381081592.18707019</v>
      </c>
      <c r="H244" s="13">
        <f t="shared" si="10"/>
        <v>999804195.18693209</v>
      </c>
      <c r="I244" s="7">
        <v>52263</v>
      </c>
      <c r="J244" s="13">
        <v>574866528.69520617</v>
      </c>
      <c r="K244" s="13">
        <v>323823003.17504919</v>
      </c>
      <c r="L244" s="13">
        <f t="shared" si="11"/>
        <v>898689531.87025535</v>
      </c>
    </row>
    <row r="245" spans="1:12" x14ac:dyDescent="0.25">
      <c r="A245" s="7">
        <v>52291</v>
      </c>
      <c r="B245" s="13">
        <v>553887128.20947361</v>
      </c>
      <c r="C245" s="13">
        <v>343589429.62347585</v>
      </c>
      <c r="D245" s="13">
        <f t="shared" si="9"/>
        <v>897476557.8329494</v>
      </c>
      <c r="E245" s="7">
        <v>52291</v>
      </c>
      <c r="F245" s="13">
        <v>572866916.8308984</v>
      </c>
      <c r="G245" s="13">
        <v>370719548.06479442</v>
      </c>
      <c r="H245" s="13">
        <f t="shared" si="10"/>
        <v>943586464.89569283</v>
      </c>
      <c r="I245" s="7">
        <v>52291</v>
      </c>
      <c r="J245" s="13">
        <v>529358604.29396915</v>
      </c>
      <c r="K245" s="13">
        <v>313786011.43724477</v>
      </c>
      <c r="L245" s="13">
        <f t="shared" si="11"/>
        <v>843144615.73121393</v>
      </c>
    </row>
    <row r="246" spans="1:12" x14ac:dyDescent="0.25">
      <c r="A246" s="7">
        <v>52322</v>
      </c>
      <c r="B246" s="13">
        <v>512043421.94661355</v>
      </c>
      <c r="C246" s="13">
        <v>325086297.89218092</v>
      </c>
      <c r="D246" s="13">
        <f t="shared" si="9"/>
        <v>837129719.83879447</v>
      </c>
      <c r="E246" s="7">
        <v>52322</v>
      </c>
      <c r="F246" s="13">
        <v>530822764.89604878</v>
      </c>
      <c r="G246" s="13">
        <v>351996589.86246401</v>
      </c>
      <c r="H246" s="13">
        <f t="shared" si="10"/>
        <v>882819354.75851274</v>
      </c>
      <c r="I246" s="7">
        <v>52322</v>
      </c>
      <c r="J246" s="13">
        <v>487712009.75785053</v>
      </c>
      <c r="K246" s="13">
        <v>295435636.69616818</v>
      </c>
      <c r="L246" s="13">
        <f t="shared" si="11"/>
        <v>783147646.45401871</v>
      </c>
    </row>
    <row r="247" spans="1:12" x14ac:dyDescent="0.25">
      <c r="A247" s="7">
        <v>52352</v>
      </c>
      <c r="B247" s="13">
        <v>487038287.40034109</v>
      </c>
      <c r="C247" s="13">
        <v>312442418.75372672</v>
      </c>
      <c r="D247" s="13">
        <f t="shared" si="9"/>
        <v>799480706.15406775</v>
      </c>
      <c r="E247" s="7">
        <v>52352</v>
      </c>
      <c r="F247" s="13">
        <v>505733017.3440277</v>
      </c>
      <c r="G247" s="13">
        <v>339132588.36328411</v>
      </c>
      <c r="H247" s="13">
        <f t="shared" si="10"/>
        <v>844865605.70731187</v>
      </c>
      <c r="I247" s="7">
        <v>52352</v>
      </c>
      <c r="J247" s="13">
        <v>462776990.3824138</v>
      </c>
      <c r="K247" s="13">
        <v>282944746.66809946</v>
      </c>
      <c r="L247" s="13">
        <f t="shared" si="11"/>
        <v>745721737.05051327</v>
      </c>
    </row>
    <row r="248" spans="1:12" x14ac:dyDescent="0.25">
      <c r="A248" s="7">
        <v>52383</v>
      </c>
      <c r="B248" s="13">
        <v>495079590.87005001</v>
      </c>
      <c r="C248" s="13">
        <v>309526479.62631094</v>
      </c>
      <c r="D248" s="13">
        <f t="shared" si="9"/>
        <v>804606070.49636102</v>
      </c>
      <c r="E248" s="7">
        <v>52383</v>
      </c>
      <c r="F248" s="13">
        <v>513882948.3901242</v>
      </c>
      <c r="G248" s="13">
        <v>336242115.32961303</v>
      </c>
      <c r="H248" s="13">
        <f t="shared" si="10"/>
        <v>850125063.71973729</v>
      </c>
      <c r="I248" s="7">
        <v>52383</v>
      </c>
      <c r="J248" s="13">
        <v>470675712.88399565</v>
      </c>
      <c r="K248" s="13">
        <v>279978613.02862638</v>
      </c>
      <c r="L248" s="13">
        <f t="shared" si="11"/>
        <v>750654325.91262197</v>
      </c>
    </row>
    <row r="249" spans="1:12" x14ac:dyDescent="0.25">
      <c r="A249" s="7">
        <v>52413</v>
      </c>
      <c r="B249" s="13">
        <v>512966310.97443074</v>
      </c>
      <c r="C249" s="13">
        <v>325669114.59272361</v>
      </c>
      <c r="D249" s="13">
        <f t="shared" si="9"/>
        <v>838635425.56715441</v>
      </c>
      <c r="E249" s="7">
        <v>52413</v>
      </c>
      <c r="F249" s="13">
        <v>531999171.60754836</v>
      </c>
      <c r="G249" s="13">
        <v>352723965.1599853</v>
      </c>
      <c r="H249" s="13">
        <f t="shared" si="10"/>
        <v>884723136.76753366</v>
      </c>
      <c r="I249" s="7">
        <v>52413</v>
      </c>
      <c r="J249" s="13">
        <v>488284912.48895955</v>
      </c>
      <c r="K249" s="13">
        <v>295812584.26411444</v>
      </c>
      <c r="L249" s="13">
        <f t="shared" si="11"/>
        <v>784097496.75307393</v>
      </c>
    </row>
    <row r="250" spans="1:12" x14ac:dyDescent="0.25">
      <c r="A250" s="7">
        <v>52444</v>
      </c>
      <c r="B250" s="13">
        <v>559502242.37970173</v>
      </c>
      <c r="C250" s="13">
        <v>342972873.25999594</v>
      </c>
      <c r="D250" s="13">
        <f t="shared" si="9"/>
        <v>902475115.63969767</v>
      </c>
      <c r="E250" s="7">
        <v>52444</v>
      </c>
      <c r="F250" s="13">
        <v>578971281.42907143</v>
      </c>
      <c r="G250" s="13">
        <v>370451188.42585564</v>
      </c>
      <c r="H250" s="13">
        <f t="shared" si="10"/>
        <v>949422469.85492706</v>
      </c>
      <c r="I250" s="7">
        <v>52444</v>
      </c>
      <c r="J250" s="13">
        <v>534310671.72102314</v>
      </c>
      <c r="K250" s="13">
        <v>312737399.17098463</v>
      </c>
      <c r="L250" s="13">
        <f t="shared" si="11"/>
        <v>847048070.89200783</v>
      </c>
    </row>
    <row r="251" spans="1:12" x14ac:dyDescent="0.25">
      <c r="A251" s="7">
        <v>52475</v>
      </c>
      <c r="B251" s="13">
        <v>535605379.0603621</v>
      </c>
      <c r="C251" s="13">
        <v>326301708.21469152</v>
      </c>
      <c r="D251" s="13">
        <f t="shared" si="9"/>
        <v>861907087.27505362</v>
      </c>
      <c r="E251" s="7">
        <v>52475</v>
      </c>
      <c r="F251" s="13">
        <v>554954341.24148881</v>
      </c>
      <c r="G251" s="13">
        <v>353659406.76387924</v>
      </c>
      <c r="H251" s="13">
        <f t="shared" si="10"/>
        <v>908613748.00536799</v>
      </c>
      <c r="I251" s="7">
        <v>52475</v>
      </c>
      <c r="J251" s="13">
        <v>510548853.93401641</v>
      </c>
      <c r="K251" s="13">
        <v>296136144.66796553</v>
      </c>
      <c r="L251" s="13">
        <f t="shared" si="11"/>
        <v>806684998.60198188</v>
      </c>
    </row>
    <row r="252" spans="1:12" x14ac:dyDescent="0.25">
      <c r="A252" s="7">
        <v>52505</v>
      </c>
      <c r="B252" s="13">
        <v>500117603.23281413</v>
      </c>
      <c r="C252" s="13">
        <v>309017062.84029919</v>
      </c>
      <c r="D252" s="13">
        <f t="shared" si="9"/>
        <v>809134666.07311332</v>
      </c>
      <c r="E252" s="7">
        <v>52505</v>
      </c>
      <c r="F252" s="13">
        <v>519084975.27319705</v>
      </c>
      <c r="G252" s="13">
        <v>336047653.96451098</v>
      </c>
      <c r="H252" s="13">
        <f t="shared" si="10"/>
        <v>855132629.23770809</v>
      </c>
      <c r="I252" s="7">
        <v>52505</v>
      </c>
      <c r="J252" s="13">
        <v>475509057.26988989</v>
      </c>
      <c r="K252" s="13">
        <v>279092014.58150417</v>
      </c>
      <c r="L252" s="13">
        <f t="shared" si="11"/>
        <v>754601071.85139406</v>
      </c>
    </row>
    <row r="253" spans="1:12" x14ac:dyDescent="0.25">
      <c r="A253" s="7">
        <v>52536</v>
      </c>
      <c r="B253" s="13">
        <v>519710298.77487659</v>
      </c>
      <c r="C253" s="13">
        <v>321593586.5647766</v>
      </c>
      <c r="D253" s="13">
        <f t="shared" si="9"/>
        <v>841303885.33965325</v>
      </c>
      <c r="E253" s="7">
        <v>52536</v>
      </c>
      <c r="F253" s="13">
        <v>538777021.26931584</v>
      </c>
      <c r="G253" s="13">
        <v>349020782.98050308</v>
      </c>
      <c r="H253" s="13">
        <f t="shared" si="10"/>
        <v>887797804.24981892</v>
      </c>
      <c r="I253" s="7">
        <v>52536</v>
      </c>
      <c r="J253" s="13">
        <v>495001625.91368043</v>
      </c>
      <c r="K253" s="13">
        <v>291311239.29422563</v>
      </c>
      <c r="L253" s="13">
        <f t="shared" si="11"/>
        <v>786312865.20790601</v>
      </c>
    </row>
    <row r="254" spans="1:12" x14ac:dyDescent="0.25">
      <c r="A254" s="7">
        <v>52566</v>
      </c>
      <c r="B254" s="13">
        <v>612860067.47160137</v>
      </c>
      <c r="C254" s="13">
        <v>373241420.76003343</v>
      </c>
      <c r="D254" s="13">
        <f t="shared" si="9"/>
        <v>986101488.23163486</v>
      </c>
      <c r="E254" s="7">
        <v>52566</v>
      </c>
      <c r="F254" s="13">
        <v>632595454.32533193</v>
      </c>
      <c r="G254" s="13">
        <v>401633015.24536526</v>
      </c>
      <c r="H254" s="13">
        <f t="shared" si="10"/>
        <v>1034228469.5706972</v>
      </c>
      <c r="I254" s="7">
        <v>52566</v>
      </c>
      <c r="J254" s="13">
        <v>587391026.15311158</v>
      </c>
      <c r="K254" s="13">
        <v>342133750.24911678</v>
      </c>
      <c r="L254" s="13">
        <f t="shared" si="11"/>
        <v>929524776.40222836</v>
      </c>
    </row>
    <row r="255" spans="1:12" x14ac:dyDescent="0.25">
      <c r="A255" s="7">
        <v>52597</v>
      </c>
      <c r="B255" s="13">
        <v>648314661.36439717</v>
      </c>
      <c r="C255" s="13">
        <v>389573012.11791342</v>
      </c>
      <c r="D255" s="13">
        <f t="shared" si="9"/>
        <v>1037887673.4823105</v>
      </c>
      <c r="E255" s="7">
        <v>52597</v>
      </c>
      <c r="F255" s="13">
        <v>668825403.56865442</v>
      </c>
      <c r="G255" s="13">
        <v>419322743.23958945</v>
      </c>
      <c r="H255" s="13">
        <f t="shared" si="10"/>
        <v>1088148146.8082438</v>
      </c>
      <c r="I255" s="7">
        <v>52597</v>
      </c>
      <c r="J255" s="13">
        <v>622026695.89648187</v>
      </c>
      <c r="K255" s="13">
        <v>357284082.81036317</v>
      </c>
      <c r="L255" s="13">
        <f t="shared" si="11"/>
        <v>979310778.70684505</v>
      </c>
    </row>
    <row r="256" spans="1:12" x14ac:dyDescent="0.25">
      <c r="A256" s="7">
        <v>52628</v>
      </c>
      <c r="B256" s="13">
        <v>606340145.60024667</v>
      </c>
      <c r="C256" s="13">
        <v>357725942.39210522</v>
      </c>
      <c r="D256" s="13">
        <f t="shared" si="9"/>
        <v>964066087.99235189</v>
      </c>
      <c r="E256" s="7">
        <v>52628</v>
      </c>
      <c r="F256" s="13">
        <v>626632948.33918488</v>
      </c>
      <c r="G256" s="13">
        <v>387038984.39673889</v>
      </c>
      <c r="H256" s="13">
        <f t="shared" si="10"/>
        <v>1013671932.7359238</v>
      </c>
      <c r="I256" s="7">
        <v>52628</v>
      </c>
      <c r="J256" s="13">
        <v>580288109.42513633</v>
      </c>
      <c r="K256" s="13">
        <v>325785214.78024858</v>
      </c>
      <c r="L256" s="13">
        <f t="shared" si="11"/>
        <v>906073324.20538497</v>
      </c>
    </row>
    <row r="257" spans="1:12" x14ac:dyDescent="0.25">
      <c r="A257" s="7">
        <v>52657</v>
      </c>
      <c r="B257" s="13">
        <v>559627648.62479329</v>
      </c>
      <c r="C257" s="13">
        <v>347275455.48850304</v>
      </c>
      <c r="D257" s="13">
        <f t="shared" si="9"/>
        <v>906903104.11329627</v>
      </c>
      <c r="E257" s="7">
        <v>52657</v>
      </c>
      <c r="F257" s="13">
        <v>579711577.97997427</v>
      </c>
      <c r="G257" s="13">
        <v>376347568.85799521</v>
      </c>
      <c r="H257" s="13">
        <f t="shared" si="10"/>
        <v>956059146.83796954</v>
      </c>
      <c r="I257" s="7">
        <v>52657</v>
      </c>
      <c r="J257" s="13">
        <v>533781479.31311744</v>
      </c>
      <c r="K257" s="13">
        <v>315515741.2340582</v>
      </c>
      <c r="L257" s="13">
        <f t="shared" si="11"/>
        <v>849297220.54717565</v>
      </c>
    </row>
    <row r="258" spans="1:12" x14ac:dyDescent="0.25">
      <c r="A258" s="7">
        <v>52688</v>
      </c>
      <c r="B258" s="13">
        <v>517475460.27652502</v>
      </c>
      <c r="C258" s="13">
        <v>328777298.66003877</v>
      </c>
      <c r="D258" s="13">
        <f t="shared" si="9"/>
        <v>846252758.93656373</v>
      </c>
      <c r="E258" s="7">
        <v>52688</v>
      </c>
      <c r="F258" s="13">
        <v>537327053.30942118</v>
      </c>
      <c r="G258" s="13">
        <v>357580770.36728197</v>
      </c>
      <c r="H258" s="13">
        <f t="shared" si="10"/>
        <v>894907823.67670321</v>
      </c>
      <c r="I258" s="7">
        <v>52688</v>
      </c>
      <c r="J258" s="13">
        <v>491860870.58120036</v>
      </c>
      <c r="K258" s="13">
        <v>297221977.7639578</v>
      </c>
      <c r="L258" s="13">
        <f t="shared" si="11"/>
        <v>789082848.3451581</v>
      </c>
    </row>
    <row r="259" spans="1:12" x14ac:dyDescent="0.25">
      <c r="A259" s="7">
        <v>52718</v>
      </c>
      <c r="B259" s="13">
        <v>492549042.04893416</v>
      </c>
      <c r="C259" s="13">
        <v>316276481.67229527</v>
      </c>
      <c r="D259" s="13">
        <f t="shared" si="9"/>
        <v>808825523.72122943</v>
      </c>
      <c r="E259" s="7">
        <v>52718</v>
      </c>
      <c r="F259" s="13">
        <v>512298121.0621289</v>
      </c>
      <c r="G259" s="13">
        <v>344810453.49659508</v>
      </c>
      <c r="H259" s="13">
        <f t="shared" si="10"/>
        <v>857108574.55872393</v>
      </c>
      <c r="I259" s="7">
        <v>52718</v>
      </c>
      <c r="J259" s="13">
        <v>467023681.80929285</v>
      </c>
      <c r="K259" s="13">
        <v>284926274.24008566</v>
      </c>
      <c r="L259" s="13">
        <f t="shared" si="11"/>
        <v>751949956.04937851</v>
      </c>
    </row>
    <row r="260" spans="1:12" x14ac:dyDescent="0.25">
      <c r="A260" s="7">
        <v>52749</v>
      </c>
      <c r="B260" s="13">
        <v>501262055.25217026</v>
      </c>
      <c r="C260" s="13">
        <v>313667203.61631507</v>
      </c>
      <c r="D260" s="13">
        <f t="shared" ref="D260:D278" si="12">SUM(B260:C260)</f>
        <v>814929258.86848533</v>
      </c>
      <c r="E260" s="7">
        <v>52749</v>
      </c>
      <c r="F260" s="13">
        <v>521126787.37599206</v>
      </c>
      <c r="G260" s="13">
        <v>342218228.11846566</v>
      </c>
      <c r="H260" s="13">
        <f t="shared" ref="H260:H278" si="13">SUM(F260:G260)</f>
        <v>863345015.49445772</v>
      </c>
      <c r="I260" s="7">
        <v>52749</v>
      </c>
      <c r="J260" s="13">
        <v>475585488.4051649</v>
      </c>
      <c r="K260" s="13">
        <v>282276462.93301129</v>
      </c>
      <c r="L260" s="13">
        <f t="shared" ref="L260:L278" si="14">SUM(J260:K260)</f>
        <v>757861951.33817625</v>
      </c>
    </row>
    <row r="261" spans="1:12" x14ac:dyDescent="0.25">
      <c r="A261" s="7">
        <v>52779</v>
      </c>
      <c r="B261" s="13">
        <v>519248778.75430351</v>
      </c>
      <c r="C261" s="13">
        <v>329960239.50517952</v>
      </c>
      <c r="D261" s="13">
        <f t="shared" si="12"/>
        <v>849209018.2594831</v>
      </c>
      <c r="E261" s="7">
        <v>52779</v>
      </c>
      <c r="F261" s="13">
        <v>539364266.5122081</v>
      </c>
      <c r="G261" s="13">
        <v>358894678.41519088</v>
      </c>
      <c r="H261" s="13">
        <f t="shared" si="13"/>
        <v>898258944.92739892</v>
      </c>
      <c r="I261" s="7">
        <v>52779</v>
      </c>
      <c r="J261" s="13">
        <v>493270781.29149753</v>
      </c>
      <c r="K261" s="13">
        <v>298216170.66393924</v>
      </c>
      <c r="L261" s="13">
        <f t="shared" si="14"/>
        <v>791486951.95543671</v>
      </c>
    </row>
    <row r="262" spans="1:12" x14ac:dyDescent="0.25">
      <c r="A262" s="7">
        <v>52810</v>
      </c>
      <c r="B262" s="13">
        <v>566069285.58421421</v>
      </c>
      <c r="C262" s="13">
        <v>347459977.13800567</v>
      </c>
      <c r="D262" s="13">
        <f t="shared" si="12"/>
        <v>913529262.72221994</v>
      </c>
      <c r="E262" s="7">
        <v>52810</v>
      </c>
      <c r="F262" s="13">
        <v>586670098.07524395</v>
      </c>
      <c r="G262" s="13">
        <v>376878627.64188075</v>
      </c>
      <c r="H262" s="13">
        <f t="shared" si="13"/>
        <v>963548725.7171247</v>
      </c>
      <c r="I262" s="7">
        <v>52810</v>
      </c>
      <c r="J262" s="13">
        <v>539525666.2414093</v>
      </c>
      <c r="K262" s="13">
        <v>315275515.2611438</v>
      </c>
      <c r="L262" s="13">
        <f t="shared" si="14"/>
        <v>854801181.50255311</v>
      </c>
    </row>
    <row r="263" spans="1:12" x14ac:dyDescent="0.25">
      <c r="A263" s="7">
        <v>52841</v>
      </c>
      <c r="B263" s="13">
        <v>541395079.83277035</v>
      </c>
      <c r="C263" s="13">
        <v>330346597.64440662</v>
      </c>
      <c r="D263" s="13">
        <f t="shared" si="12"/>
        <v>871741677.4771769</v>
      </c>
      <c r="E263" s="7">
        <v>52841</v>
      </c>
      <c r="F263" s="13">
        <v>561852929.61531043</v>
      </c>
      <c r="G263" s="13">
        <v>359608539.44318783</v>
      </c>
      <c r="H263" s="13">
        <f t="shared" si="13"/>
        <v>921461469.05849826</v>
      </c>
      <c r="I263" s="7">
        <v>52841</v>
      </c>
      <c r="J263" s="13">
        <v>515013392.48908675</v>
      </c>
      <c r="K263" s="13">
        <v>298269687.84762132</v>
      </c>
      <c r="L263" s="13">
        <f t="shared" si="14"/>
        <v>813283080.33670807</v>
      </c>
    </row>
    <row r="264" spans="1:12" x14ac:dyDescent="0.25">
      <c r="A264" s="7">
        <v>52871</v>
      </c>
      <c r="B264" s="13">
        <v>506395459.90298456</v>
      </c>
      <c r="C264" s="13">
        <v>312935436.23913801</v>
      </c>
      <c r="D264" s="13">
        <f t="shared" si="12"/>
        <v>819330896.14212251</v>
      </c>
      <c r="E264" s="7">
        <v>52871</v>
      </c>
      <c r="F264" s="13">
        <v>526415759.22813249</v>
      </c>
      <c r="G264" s="13">
        <v>341796021.77709943</v>
      </c>
      <c r="H264" s="13">
        <f t="shared" si="13"/>
        <v>868211781.00523186</v>
      </c>
      <c r="I264" s="7">
        <v>52871</v>
      </c>
      <c r="J264" s="13">
        <v>480527040.25107312</v>
      </c>
      <c r="K264" s="13">
        <v>281175528.4781332</v>
      </c>
      <c r="L264" s="13">
        <f t="shared" si="14"/>
        <v>761702568.72920632</v>
      </c>
    </row>
    <row r="265" spans="1:12" x14ac:dyDescent="0.25">
      <c r="A265" s="7">
        <v>52902</v>
      </c>
      <c r="B265" s="13">
        <v>526327552.58394772</v>
      </c>
      <c r="C265" s="13">
        <v>325387431.40921938</v>
      </c>
      <c r="D265" s="13">
        <f t="shared" si="12"/>
        <v>851714983.99316716</v>
      </c>
      <c r="E265" s="7">
        <v>52902</v>
      </c>
      <c r="F265" s="13">
        <v>546453278.85235977</v>
      </c>
      <c r="G265" s="13">
        <v>354694737.22916597</v>
      </c>
      <c r="H265" s="13">
        <f t="shared" si="13"/>
        <v>901148016.0815258</v>
      </c>
      <c r="I265" s="7">
        <v>52902</v>
      </c>
      <c r="J265" s="13">
        <v>500354278.5943926</v>
      </c>
      <c r="K265" s="13">
        <v>293218595.906416</v>
      </c>
      <c r="L265" s="13">
        <f t="shared" si="14"/>
        <v>793572874.5008086</v>
      </c>
    </row>
    <row r="266" spans="1:12" x14ac:dyDescent="0.25">
      <c r="A266" s="7">
        <v>52932</v>
      </c>
      <c r="B266" s="13">
        <v>620894489.83638465</v>
      </c>
      <c r="C266" s="13">
        <v>377497443.9614262</v>
      </c>
      <c r="D266" s="13">
        <f t="shared" si="12"/>
        <v>998391933.79781079</v>
      </c>
      <c r="E266" s="7">
        <v>52932</v>
      </c>
      <c r="F266" s="13">
        <v>641762886.74748921</v>
      </c>
      <c r="G266" s="13">
        <v>407912608.23465127</v>
      </c>
      <c r="H266" s="13">
        <f t="shared" si="13"/>
        <v>1049675494.9821405</v>
      </c>
      <c r="I266" s="7">
        <v>52932</v>
      </c>
      <c r="J266" s="13">
        <v>594078546.90325558</v>
      </c>
      <c r="K266" s="13">
        <v>344354901.26271474</v>
      </c>
      <c r="L266" s="13">
        <f t="shared" si="14"/>
        <v>938433448.16597033</v>
      </c>
    </row>
    <row r="267" spans="1:12" x14ac:dyDescent="0.25">
      <c r="A267" s="7">
        <v>52963</v>
      </c>
      <c r="B267" s="13">
        <v>656854944.21875203</v>
      </c>
      <c r="C267" s="13">
        <v>394174732.44353706</v>
      </c>
      <c r="D267" s="13">
        <f t="shared" si="12"/>
        <v>1051029676.6622891</v>
      </c>
      <c r="E267" s="7">
        <v>52963</v>
      </c>
      <c r="F267" s="13">
        <v>678528886.52941215</v>
      </c>
      <c r="G267" s="13">
        <v>426049819.37281591</v>
      </c>
      <c r="H267" s="13">
        <f t="shared" si="13"/>
        <v>1104578705.9022281</v>
      </c>
      <c r="I267" s="7">
        <v>52963</v>
      </c>
      <c r="J267" s="13">
        <v>629195983.51354992</v>
      </c>
      <c r="K267" s="13">
        <v>359756581.98085827</v>
      </c>
      <c r="L267" s="13">
        <f t="shared" si="14"/>
        <v>988952565.49440813</v>
      </c>
    </row>
    <row r="268" spans="1:12" x14ac:dyDescent="0.25">
      <c r="A268" s="7">
        <v>52994</v>
      </c>
      <c r="B268" s="13">
        <v>613800100.23638141</v>
      </c>
      <c r="C268" s="13">
        <v>362016534.40973318</v>
      </c>
      <c r="D268" s="13">
        <f t="shared" si="12"/>
        <v>975816634.64611459</v>
      </c>
      <c r="E268" s="7">
        <v>52994</v>
      </c>
      <c r="F268" s="13">
        <v>635224317.82587314</v>
      </c>
      <c r="G268" s="13">
        <v>393377597.95435125</v>
      </c>
      <c r="H268" s="13">
        <f t="shared" si="13"/>
        <v>1028601915.7802243</v>
      </c>
      <c r="I268" s="7">
        <v>52994</v>
      </c>
      <c r="J268" s="13">
        <v>586413210.45672023</v>
      </c>
      <c r="K268" s="13">
        <v>328027858.9072479</v>
      </c>
      <c r="L268" s="13">
        <f t="shared" si="14"/>
        <v>914441069.36396813</v>
      </c>
    </row>
    <row r="269" spans="1:12" x14ac:dyDescent="0.25">
      <c r="A269" s="7">
        <v>53022</v>
      </c>
      <c r="B269" s="13">
        <v>565955643.22157347</v>
      </c>
      <c r="C269" s="13">
        <v>351255817.94940972</v>
      </c>
      <c r="D269" s="13">
        <f t="shared" si="12"/>
        <v>917211461.1709832</v>
      </c>
      <c r="E269" s="7">
        <v>53022</v>
      </c>
      <c r="F269" s="13">
        <v>587138881.16664302</v>
      </c>
      <c r="G269" s="13">
        <v>382326367.51687694</v>
      </c>
      <c r="H269" s="13">
        <f t="shared" si="13"/>
        <v>969465248.68351996</v>
      </c>
      <c r="I269" s="7">
        <v>53022</v>
      </c>
      <c r="J269" s="13">
        <v>538809301.77231491</v>
      </c>
      <c r="K269" s="13">
        <v>317500378.91778827</v>
      </c>
      <c r="L269" s="13">
        <f t="shared" si="14"/>
        <v>856309680.69010317</v>
      </c>
    </row>
    <row r="270" spans="1:12" x14ac:dyDescent="0.25">
      <c r="A270" s="7">
        <v>53053</v>
      </c>
      <c r="B270" s="13">
        <v>523443704.16754967</v>
      </c>
      <c r="C270" s="13">
        <v>332748429.62579769</v>
      </c>
      <c r="D270" s="13">
        <f t="shared" si="12"/>
        <v>856192133.79334736</v>
      </c>
      <c r="E270" s="7">
        <v>53053</v>
      </c>
      <c r="F270" s="13">
        <v>544363231.66247892</v>
      </c>
      <c r="G270" s="13">
        <v>363499884.46035779</v>
      </c>
      <c r="H270" s="13">
        <f t="shared" si="13"/>
        <v>907863116.12283671</v>
      </c>
      <c r="I270" s="7">
        <v>53053</v>
      </c>
      <c r="J270" s="13">
        <v>496562294.0474478</v>
      </c>
      <c r="K270" s="13">
        <v>299250988.62842852</v>
      </c>
      <c r="L270" s="13">
        <f t="shared" si="14"/>
        <v>795813282.67587638</v>
      </c>
    </row>
    <row r="271" spans="1:12" x14ac:dyDescent="0.25">
      <c r="A271" s="7">
        <v>53083</v>
      </c>
      <c r="B271" s="13">
        <v>498593078.89974737</v>
      </c>
      <c r="C271" s="13">
        <v>320394436.05803519</v>
      </c>
      <c r="D271" s="13">
        <f t="shared" si="12"/>
        <v>818987514.95778251</v>
      </c>
      <c r="E271" s="7">
        <v>53083</v>
      </c>
      <c r="F271" s="13">
        <v>519392572.82426387</v>
      </c>
      <c r="G271" s="13">
        <v>350825222.94708502</v>
      </c>
      <c r="H271" s="13">
        <f t="shared" si="13"/>
        <v>870217795.77134895</v>
      </c>
      <c r="I271" s="7">
        <v>53083</v>
      </c>
      <c r="J271" s="13">
        <v>471819246.45154834</v>
      </c>
      <c r="K271" s="13">
        <v>287156360.36479199</v>
      </c>
      <c r="L271" s="13">
        <f t="shared" si="14"/>
        <v>758975606.81634033</v>
      </c>
    </row>
    <row r="272" spans="1:12" x14ac:dyDescent="0.25">
      <c r="A272" s="7">
        <v>53114</v>
      </c>
      <c r="B272" s="13">
        <v>508042448.53118485</v>
      </c>
      <c r="C272" s="13">
        <v>318114619.72276658</v>
      </c>
      <c r="D272" s="13">
        <f t="shared" si="12"/>
        <v>826157068.25395143</v>
      </c>
      <c r="E272" s="7">
        <v>53114</v>
      </c>
      <c r="F272" s="13">
        <v>528965075.33826023</v>
      </c>
      <c r="G272" s="13">
        <v>348554107.38431221</v>
      </c>
      <c r="H272" s="13">
        <f t="shared" si="13"/>
        <v>877519182.72257245</v>
      </c>
      <c r="I272" s="7">
        <v>53114</v>
      </c>
      <c r="J272" s="13">
        <v>481108249.58246613</v>
      </c>
      <c r="K272" s="13">
        <v>284845678.79932696</v>
      </c>
      <c r="L272" s="13">
        <f t="shared" si="14"/>
        <v>765953928.38179302</v>
      </c>
    </row>
    <row r="273" spans="1:12" x14ac:dyDescent="0.25">
      <c r="A273" s="7">
        <v>53144</v>
      </c>
      <c r="B273" s="13">
        <v>526133552.43009442</v>
      </c>
      <c r="C273" s="13">
        <v>334567401.47214949</v>
      </c>
      <c r="D273" s="13">
        <f t="shared" si="12"/>
        <v>860700953.90224385</v>
      </c>
      <c r="E273" s="7">
        <v>53144</v>
      </c>
      <c r="F273" s="13">
        <v>547328475.43299162</v>
      </c>
      <c r="G273" s="13">
        <v>365436977.08970052</v>
      </c>
      <c r="H273" s="13">
        <f t="shared" si="13"/>
        <v>912765452.5226922</v>
      </c>
      <c r="I273" s="7">
        <v>53144</v>
      </c>
      <c r="J273" s="13">
        <v>498873957.18799973</v>
      </c>
      <c r="K273" s="13">
        <v>300897727.03683233</v>
      </c>
      <c r="L273" s="13">
        <f t="shared" si="14"/>
        <v>799771684.22483206</v>
      </c>
    </row>
    <row r="274" spans="1:12" x14ac:dyDescent="0.25">
      <c r="A274" s="7">
        <v>53175</v>
      </c>
      <c r="B274" s="13">
        <v>573259098.50252247</v>
      </c>
      <c r="C274" s="13">
        <v>352267064.64283562</v>
      </c>
      <c r="D274" s="13">
        <f t="shared" si="12"/>
        <v>925526163.14535809</v>
      </c>
      <c r="E274" s="7">
        <v>53175</v>
      </c>
      <c r="F274" s="13">
        <v>594989186.7967726</v>
      </c>
      <c r="G274" s="13">
        <v>383685460.45026386</v>
      </c>
      <c r="H274" s="13">
        <f t="shared" si="13"/>
        <v>978674647.24703646</v>
      </c>
      <c r="I274" s="7">
        <v>53175</v>
      </c>
      <c r="J274" s="13">
        <v>545378251.44189525</v>
      </c>
      <c r="K274" s="13">
        <v>318091290.43326652</v>
      </c>
      <c r="L274" s="13">
        <f t="shared" si="14"/>
        <v>863469541.87516177</v>
      </c>
    </row>
    <row r="275" spans="1:12" x14ac:dyDescent="0.25">
      <c r="A275" s="7">
        <v>53206</v>
      </c>
      <c r="B275" s="13">
        <v>547729955.8698386</v>
      </c>
      <c r="C275" s="13">
        <v>334671570.93197495</v>
      </c>
      <c r="D275" s="13">
        <f t="shared" si="12"/>
        <v>882401526.8018136</v>
      </c>
      <c r="E275" s="7">
        <v>53206</v>
      </c>
      <c r="F275" s="13">
        <v>569293796.15095103</v>
      </c>
      <c r="G275" s="13">
        <v>365895176.31788069</v>
      </c>
      <c r="H275" s="13">
        <f t="shared" si="13"/>
        <v>935188972.46883178</v>
      </c>
      <c r="I275" s="7">
        <v>53206</v>
      </c>
      <c r="J275" s="13">
        <v>520038171.4122681</v>
      </c>
      <c r="K275" s="13">
        <v>300643241.05782199</v>
      </c>
      <c r="L275" s="13">
        <f t="shared" si="14"/>
        <v>820681412.47009015</v>
      </c>
    </row>
    <row r="276" spans="1:12" x14ac:dyDescent="0.25">
      <c r="A276" s="7">
        <v>53236</v>
      </c>
      <c r="B276" s="13">
        <v>513263454.64410049</v>
      </c>
      <c r="C276" s="13">
        <v>317142858.80054843</v>
      </c>
      <c r="D276" s="13">
        <f t="shared" si="12"/>
        <v>830406313.44464898</v>
      </c>
      <c r="E276" s="7">
        <v>53236</v>
      </c>
      <c r="F276" s="13">
        <v>534332929.58165723</v>
      </c>
      <c r="G276" s="13">
        <v>347886227.64245933</v>
      </c>
      <c r="H276" s="13">
        <f t="shared" si="13"/>
        <v>882219157.22411656</v>
      </c>
      <c r="I276" s="7">
        <v>53236</v>
      </c>
      <c r="J276" s="13">
        <v>486150559.77785003</v>
      </c>
      <c r="K276" s="13">
        <v>283513179.54036707</v>
      </c>
      <c r="L276" s="13">
        <f t="shared" si="14"/>
        <v>769663739.31821704</v>
      </c>
    </row>
    <row r="277" spans="1:12" x14ac:dyDescent="0.25">
      <c r="A277" s="7">
        <v>53267</v>
      </c>
      <c r="B277" s="13">
        <v>533565539.03040272</v>
      </c>
      <c r="C277" s="13">
        <v>329469555.79781377</v>
      </c>
      <c r="D277" s="13">
        <f t="shared" si="12"/>
        <v>863035094.82821655</v>
      </c>
      <c r="E277" s="7">
        <v>53267</v>
      </c>
      <c r="F277" s="13">
        <v>554746239.03919804</v>
      </c>
      <c r="G277" s="13">
        <v>360711628.69586039</v>
      </c>
      <c r="H277" s="13">
        <f t="shared" si="13"/>
        <v>915457867.73505843</v>
      </c>
      <c r="I277" s="7">
        <v>53267</v>
      </c>
      <c r="J277" s="13">
        <v>506343558.88527346</v>
      </c>
      <c r="K277" s="13">
        <v>295377154.67204487</v>
      </c>
      <c r="L277" s="13">
        <f t="shared" si="14"/>
        <v>801720713.55731833</v>
      </c>
    </row>
    <row r="278" spans="1:12" x14ac:dyDescent="0.25">
      <c r="A278" s="7">
        <v>53297</v>
      </c>
      <c r="B278" s="13">
        <v>629741651.29969692</v>
      </c>
      <c r="C278" s="13">
        <v>382113989.25811982</v>
      </c>
      <c r="D278" s="13">
        <f t="shared" si="12"/>
        <v>1011855640.5578167</v>
      </c>
      <c r="E278" s="7">
        <v>53297</v>
      </c>
      <c r="F278" s="13">
        <v>651738702.15556073</v>
      </c>
      <c r="G278" s="13">
        <v>414613075.0178535</v>
      </c>
      <c r="H278" s="13">
        <f t="shared" si="13"/>
        <v>1066351777.1734142</v>
      </c>
      <c r="I278" s="7">
        <v>53297</v>
      </c>
      <c r="J278" s="13">
        <v>601596043.34204209</v>
      </c>
      <c r="K278" s="13">
        <v>346892919.9691717</v>
      </c>
      <c r="L278" s="13">
        <f t="shared" si="14"/>
        <v>948488963.31121373</v>
      </c>
    </row>
    <row r="280" spans="1:12" x14ac:dyDescent="0.25">
      <c r="A280" s="24" t="s">
        <v>28</v>
      </c>
      <c r="B280" s="25"/>
      <c r="C280" s="25"/>
      <c r="D280" s="25"/>
      <c r="E280" s="25"/>
      <c r="F280" s="25"/>
      <c r="G280" s="25"/>
      <c r="H280" s="25"/>
      <c r="I280" s="25"/>
      <c r="J280" s="25"/>
      <c r="K280" s="25"/>
      <c r="L280" s="25"/>
    </row>
    <row r="281" spans="1:12" ht="30" x14ac:dyDescent="0.25">
      <c r="A281" s="16"/>
      <c r="B281" s="18" t="s">
        <v>12</v>
      </c>
      <c r="C281" s="20" t="s">
        <v>13</v>
      </c>
      <c r="D281" s="22" t="s">
        <v>14</v>
      </c>
      <c r="E281" s="16"/>
      <c r="F281" s="18" t="s">
        <v>15</v>
      </c>
      <c r="G281" s="20" t="s">
        <v>25</v>
      </c>
      <c r="H281" s="22" t="s">
        <v>17</v>
      </c>
      <c r="I281" s="16"/>
      <c r="J281" s="18" t="s">
        <v>24</v>
      </c>
      <c r="K281" s="20" t="s">
        <v>16</v>
      </c>
      <c r="L281" s="22" t="s">
        <v>26</v>
      </c>
    </row>
    <row r="282" spans="1:12" x14ac:dyDescent="0.25">
      <c r="A282" s="16">
        <v>2023</v>
      </c>
      <c r="B282" s="12">
        <f t="shared" ref="B282:C282" si="15">SUM(B3:B14)</f>
        <v>5716169314.2541409</v>
      </c>
      <c r="C282" s="12">
        <f t="shared" si="15"/>
        <v>3496567223.7184486</v>
      </c>
      <c r="D282" s="12">
        <f>SUM(D3:D14)</f>
        <v>9212736537.9725895</v>
      </c>
      <c r="E282" s="16">
        <v>2023</v>
      </c>
      <c r="F282" s="12">
        <f t="shared" ref="F282:L282" si="16">SUM(F3:F14)</f>
        <v>5716169314.2541399</v>
      </c>
      <c r="G282" s="12">
        <f t="shared" si="16"/>
        <v>3496567223.7184486</v>
      </c>
      <c r="H282" s="12">
        <f t="shared" si="16"/>
        <v>9212736537.9725895</v>
      </c>
      <c r="I282" s="16">
        <v>2023</v>
      </c>
      <c r="J282" s="12">
        <f t="shared" si="16"/>
        <v>5716169314.2541418</v>
      </c>
      <c r="K282" s="12">
        <f t="shared" si="16"/>
        <v>3496567223.7184482</v>
      </c>
      <c r="L282" s="12">
        <f t="shared" si="16"/>
        <v>9212736537.9725914</v>
      </c>
    </row>
    <row r="283" spans="1:12" x14ac:dyDescent="0.25">
      <c r="A283" s="16">
        <v>2024</v>
      </c>
      <c r="B283" s="12">
        <f t="shared" ref="B283:D283" si="17">SUM(B15:B26)</f>
        <v>5754374235.643755</v>
      </c>
      <c r="C283" s="12">
        <f t="shared" si="17"/>
        <v>3508225175.0188513</v>
      </c>
      <c r="D283" s="12">
        <f t="shared" si="17"/>
        <v>9262599410.6626091</v>
      </c>
      <c r="E283" s="16">
        <v>2024</v>
      </c>
      <c r="F283" s="12">
        <f t="shared" ref="F283:L283" si="18">SUM(F15:F26)</f>
        <v>5754374235.6437578</v>
      </c>
      <c r="G283" s="12">
        <f t="shared" si="18"/>
        <v>3508225175.0188513</v>
      </c>
      <c r="H283" s="12">
        <f t="shared" si="18"/>
        <v>9262599410.6626091</v>
      </c>
      <c r="I283" s="16">
        <v>2024</v>
      </c>
      <c r="J283" s="12">
        <f t="shared" si="18"/>
        <v>5754374235.6437559</v>
      </c>
      <c r="K283" s="12">
        <f t="shared" si="18"/>
        <v>3508225175.0188522</v>
      </c>
      <c r="L283" s="12">
        <f t="shared" si="18"/>
        <v>9262599410.6626091</v>
      </c>
    </row>
    <row r="284" spans="1:12" x14ac:dyDescent="0.25">
      <c r="A284" s="16">
        <v>2025</v>
      </c>
      <c r="B284" s="12">
        <f t="shared" ref="B284:D284" si="19">SUM(B27:B38)</f>
        <v>5775429510.7802362</v>
      </c>
      <c r="C284" s="12">
        <f t="shared" si="19"/>
        <v>3520013820.1718831</v>
      </c>
      <c r="D284" s="12">
        <f t="shared" si="19"/>
        <v>9295443330.9521198</v>
      </c>
      <c r="E284" s="16">
        <v>2025</v>
      </c>
      <c r="F284" s="12">
        <f t="shared" ref="F284:L284" si="20">SUM(F27:F38)</f>
        <v>5775429510.7802362</v>
      </c>
      <c r="G284" s="12">
        <f t="shared" si="20"/>
        <v>3520013820.1718817</v>
      </c>
      <c r="H284" s="12">
        <f t="shared" si="20"/>
        <v>9295443330.9521198</v>
      </c>
      <c r="I284" s="16">
        <v>2025</v>
      </c>
      <c r="J284" s="12">
        <f t="shared" si="20"/>
        <v>5775429510.7802372</v>
      </c>
      <c r="K284" s="12">
        <f t="shared" si="20"/>
        <v>3520013820.1718831</v>
      </c>
      <c r="L284" s="12">
        <f t="shared" si="20"/>
        <v>9295443330.9521198</v>
      </c>
    </row>
    <row r="285" spans="1:12" x14ac:dyDescent="0.25">
      <c r="A285" s="16">
        <v>2026</v>
      </c>
      <c r="B285" s="12">
        <f t="shared" ref="B285:D285" si="21">SUM(B39:B50)</f>
        <v>5798435229.2941475</v>
      </c>
      <c r="C285" s="12">
        <f t="shared" si="21"/>
        <v>3533722169.1758766</v>
      </c>
      <c r="D285" s="12">
        <f t="shared" si="21"/>
        <v>9332157398.4700241</v>
      </c>
      <c r="E285" s="16">
        <v>2026</v>
      </c>
      <c r="F285" s="12">
        <f t="shared" ref="F285:L285" si="22">SUM(F39:F50)</f>
        <v>5798435229.2941475</v>
      </c>
      <c r="G285" s="12">
        <f t="shared" si="22"/>
        <v>3533722169.1758761</v>
      </c>
      <c r="H285" s="12">
        <f t="shared" si="22"/>
        <v>9332157398.4700241</v>
      </c>
      <c r="I285" s="16">
        <v>2026</v>
      </c>
      <c r="J285" s="12">
        <f t="shared" si="22"/>
        <v>5798435229.2941484</v>
      </c>
      <c r="K285" s="12">
        <f t="shared" si="22"/>
        <v>3533722169.1758766</v>
      </c>
      <c r="L285" s="12">
        <f t="shared" si="22"/>
        <v>9332157398.4700241</v>
      </c>
    </row>
    <row r="286" spans="1:12" x14ac:dyDescent="0.25">
      <c r="A286" s="16">
        <v>2027</v>
      </c>
      <c r="B286" s="26">
        <f t="shared" ref="B286:D286" si="23">SUM(B51:B62)</f>
        <v>5825256459.5845947</v>
      </c>
      <c r="C286" s="26">
        <f t="shared" si="23"/>
        <v>3554086537.449863</v>
      </c>
      <c r="D286" s="26">
        <f t="shared" si="23"/>
        <v>9379342997.0344563</v>
      </c>
      <c r="E286" s="16">
        <v>2027</v>
      </c>
      <c r="F286" s="26">
        <f t="shared" ref="F286:L286" si="24">SUM(F51:F62)</f>
        <v>5838861217.1150265</v>
      </c>
      <c r="G286" s="26">
        <f t="shared" si="24"/>
        <v>3573258902.3212113</v>
      </c>
      <c r="H286" s="26">
        <f t="shared" si="24"/>
        <v>9412120119.4362373</v>
      </c>
      <c r="I286" s="16">
        <v>2027</v>
      </c>
      <c r="J286" s="26">
        <f t="shared" si="24"/>
        <v>5806432880.8211479</v>
      </c>
      <c r="K286" s="26">
        <f t="shared" si="24"/>
        <v>3531573442.2872057</v>
      </c>
      <c r="L286" s="26">
        <f t="shared" si="24"/>
        <v>9338006323.1083527</v>
      </c>
    </row>
    <row r="287" spans="1:12" x14ac:dyDescent="0.25">
      <c r="A287" s="16">
        <v>2028</v>
      </c>
      <c r="B287" s="26">
        <f t="shared" ref="B287:D287" si="25">SUM(B63:B74)</f>
        <v>5850763909.9597225</v>
      </c>
      <c r="C287" s="26">
        <f t="shared" si="25"/>
        <v>3573196114.4495816</v>
      </c>
      <c r="D287" s="26">
        <f t="shared" si="25"/>
        <v>9423960024.4093037</v>
      </c>
      <c r="E287" s="16">
        <v>2028</v>
      </c>
      <c r="F287" s="26">
        <f t="shared" ref="F287:L287" si="26">SUM(F63:F74)</f>
        <v>5877974667.1674852</v>
      </c>
      <c r="G287" s="26">
        <f t="shared" si="26"/>
        <v>3608655385.0902081</v>
      </c>
      <c r="H287" s="26">
        <f t="shared" si="26"/>
        <v>9486630052.2576923</v>
      </c>
      <c r="I287" s="16">
        <v>2028</v>
      </c>
      <c r="J287" s="26">
        <f t="shared" si="26"/>
        <v>5813274307.6089983</v>
      </c>
      <c r="K287" s="26">
        <f t="shared" si="26"/>
        <v>3531178514.0003929</v>
      </c>
      <c r="L287" s="26">
        <f t="shared" si="26"/>
        <v>9344452821.6093903</v>
      </c>
    </row>
    <row r="288" spans="1:12" x14ac:dyDescent="0.25">
      <c r="A288" s="16">
        <v>2029</v>
      </c>
      <c r="B288" s="26">
        <f t="shared" ref="B288:D288" si="27">SUM(B75:B86)</f>
        <v>5878677765.6582355</v>
      </c>
      <c r="C288" s="26">
        <f t="shared" si="27"/>
        <v>3593842896.1074791</v>
      </c>
      <c r="D288" s="26">
        <f t="shared" si="27"/>
        <v>9472520661.7657127</v>
      </c>
      <c r="E288" s="16">
        <v>2029</v>
      </c>
      <c r="F288" s="26">
        <f t="shared" ref="F288:L288" si="28">SUM(F75:F86)</f>
        <v>5919516095.7495756</v>
      </c>
      <c r="G288" s="26">
        <f t="shared" si="28"/>
        <v>3645977882.3827004</v>
      </c>
      <c r="H288" s="26">
        <f t="shared" si="28"/>
        <v>9565493978.1322746</v>
      </c>
      <c r="I288" s="16">
        <v>2029</v>
      </c>
      <c r="J288" s="26">
        <f t="shared" si="28"/>
        <v>5822644213.0193205</v>
      </c>
      <c r="K288" s="26">
        <f t="shared" si="28"/>
        <v>3532086784.1005707</v>
      </c>
      <c r="L288" s="26">
        <f t="shared" si="28"/>
        <v>9354730997.1198921</v>
      </c>
    </row>
    <row r="289" spans="1:12" x14ac:dyDescent="0.25">
      <c r="A289" s="16">
        <v>2030</v>
      </c>
      <c r="B289" s="26">
        <f t="shared" ref="B289:D289" si="29">SUM(B87:B98)</f>
        <v>5902519235.2287111</v>
      </c>
      <c r="C289" s="26">
        <f t="shared" si="29"/>
        <v>3613018564.7961059</v>
      </c>
      <c r="D289" s="26">
        <f t="shared" si="29"/>
        <v>9515537800.0248165</v>
      </c>
      <c r="E289" s="16">
        <v>2030</v>
      </c>
      <c r="F289" s="26">
        <f t="shared" ref="F289:L289" si="30">SUM(F87:F98)</f>
        <v>5956962880.5774488</v>
      </c>
      <c r="G289" s="26">
        <f t="shared" si="30"/>
        <v>3682172920.9643373</v>
      </c>
      <c r="H289" s="26">
        <f t="shared" si="30"/>
        <v>9639135801.5417881</v>
      </c>
      <c r="I289" s="16">
        <v>2030</v>
      </c>
      <c r="J289" s="26">
        <f t="shared" si="30"/>
        <v>5828132045.8727808</v>
      </c>
      <c r="K289" s="26">
        <f t="shared" si="30"/>
        <v>3531352727.9242401</v>
      </c>
      <c r="L289" s="26">
        <f t="shared" si="30"/>
        <v>9359484773.7970219</v>
      </c>
    </row>
    <row r="290" spans="1:12" x14ac:dyDescent="0.25">
      <c r="A290" s="16">
        <v>2031</v>
      </c>
      <c r="B290" s="26">
        <f t="shared" ref="B290:D290" si="31">SUM(B99:B110)</f>
        <v>5937344947.0263004</v>
      </c>
      <c r="C290" s="26">
        <f t="shared" si="31"/>
        <v>3636276323.0596018</v>
      </c>
      <c r="D290" s="26">
        <f t="shared" si="31"/>
        <v>9573621270.0859032</v>
      </c>
      <c r="E290" s="16">
        <v>2031</v>
      </c>
      <c r="F290" s="26">
        <f t="shared" ref="F290:L290" si="32">SUM(F99:F110)</f>
        <v>6005393680.2007523</v>
      </c>
      <c r="G290" s="26">
        <f t="shared" si="32"/>
        <v>3722827768.4303513</v>
      </c>
      <c r="H290" s="26">
        <f t="shared" si="32"/>
        <v>9728221448.6311016</v>
      </c>
      <c r="I290" s="16">
        <v>2031</v>
      </c>
      <c r="J290" s="26">
        <f t="shared" si="32"/>
        <v>5844756813.1529894</v>
      </c>
      <c r="K290" s="26">
        <f t="shared" si="32"/>
        <v>3534492686.0077662</v>
      </c>
      <c r="L290" s="26">
        <f t="shared" si="32"/>
        <v>9379249499.1607552</v>
      </c>
    </row>
    <row r="291" spans="1:12" x14ac:dyDescent="0.25">
      <c r="A291" s="16">
        <v>2032</v>
      </c>
      <c r="B291" s="26">
        <f t="shared" ref="B291:D291" si="33">SUM(B111:B122)</f>
        <v>5973567602.4699421</v>
      </c>
      <c r="C291" s="26">
        <f t="shared" si="33"/>
        <v>3660307601.9694405</v>
      </c>
      <c r="D291" s="26">
        <f t="shared" si="33"/>
        <v>9633875204.4393845</v>
      </c>
      <c r="E291" s="16">
        <v>2032</v>
      </c>
      <c r="F291" s="26">
        <f t="shared" ref="F291:L291" si="34">SUM(F111:F122)</f>
        <v>6055217413.9452553</v>
      </c>
      <c r="G291" s="26">
        <f t="shared" si="34"/>
        <v>3764646691.8641934</v>
      </c>
      <c r="H291" s="26">
        <f t="shared" si="34"/>
        <v>9819864105.8094501</v>
      </c>
      <c r="I291" s="16">
        <v>2032</v>
      </c>
      <c r="J291" s="26">
        <f t="shared" si="34"/>
        <v>5862935164.069169</v>
      </c>
      <c r="K291" s="26">
        <f t="shared" si="34"/>
        <v>3538188010.8682818</v>
      </c>
      <c r="L291" s="26">
        <f t="shared" si="34"/>
        <v>9401123174.9374523</v>
      </c>
    </row>
    <row r="292" spans="1:12" x14ac:dyDescent="0.25">
      <c r="A292" s="16">
        <v>2033</v>
      </c>
      <c r="B292" s="26">
        <f t="shared" ref="B292:D292" si="35">SUM(B123:B134)</f>
        <v>6011214767.1042824</v>
      </c>
      <c r="C292" s="26">
        <f t="shared" si="35"/>
        <v>3685832936.6318779</v>
      </c>
      <c r="D292" s="26">
        <f t="shared" si="35"/>
        <v>9697047703.7361603</v>
      </c>
      <c r="E292" s="16">
        <v>2033</v>
      </c>
      <c r="F292" s="26">
        <f t="shared" ref="F292:L292" si="36">SUM(F123:F134)</f>
        <v>6106454341.9985619</v>
      </c>
      <c r="G292" s="26">
        <f t="shared" si="36"/>
        <v>3808365622.239346</v>
      </c>
      <c r="H292" s="26">
        <f t="shared" si="36"/>
        <v>9914819964.2379074</v>
      </c>
      <c r="I292" s="16">
        <v>2033</v>
      </c>
      <c r="J292" s="26">
        <f t="shared" si="36"/>
        <v>5882704263.9846716</v>
      </c>
      <c r="K292" s="26">
        <f t="shared" si="36"/>
        <v>3543146281.4657784</v>
      </c>
      <c r="L292" s="26">
        <f t="shared" si="36"/>
        <v>9425850545.450449</v>
      </c>
    </row>
    <row r="293" spans="1:12" x14ac:dyDescent="0.25">
      <c r="A293" s="16">
        <v>2034</v>
      </c>
      <c r="B293" s="26">
        <f t="shared" ref="B293:D293" si="37">SUM(B135:B146)</f>
        <v>6050355947.7548904</v>
      </c>
      <c r="C293" s="26">
        <f t="shared" si="37"/>
        <v>3712536076.4331117</v>
      </c>
      <c r="D293" s="26">
        <f t="shared" si="37"/>
        <v>9762892024.1880035</v>
      </c>
      <c r="E293" s="16">
        <v>2034</v>
      </c>
      <c r="F293" s="26">
        <f t="shared" ref="F293:L293" si="38">SUM(F135:F146)</f>
        <v>6159165733.3935089</v>
      </c>
      <c r="G293" s="26">
        <f t="shared" si="38"/>
        <v>3853664778.0233312</v>
      </c>
      <c r="H293" s="26">
        <f t="shared" si="38"/>
        <v>10012830511.41684</v>
      </c>
      <c r="I293" s="16">
        <v>2034</v>
      </c>
      <c r="J293" s="26">
        <f t="shared" si="38"/>
        <v>5904144628.8781586</v>
      </c>
      <c r="K293" s="26">
        <f t="shared" si="38"/>
        <v>3549062095.1963816</v>
      </c>
      <c r="L293" s="26">
        <f t="shared" si="38"/>
        <v>9453206724.0745392</v>
      </c>
    </row>
    <row r="294" spans="1:12" x14ac:dyDescent="0.25">
      <c r="A294" s="16">
        <v>2035</v>
      </c>
      <c r="B294" s="26">
        <f t="shared" ref="B294:D294" si="39">SUM(B147:B158)</f>
        <v>6091294414.2240419</v>
      </c>
      <c r="C294" s="26">
        <f t="shared" si="39"/>
        <v>3740445477.6164927</v>
      </c>
      <c r="D294" s="26">
        <f t="shared" si="39"/>
        <v>9831739891.8405342</v>
      </c>
      <c r="E294" s="16">
        <v>2035</v>
      </c>
      <c r="F294" s="26">
        <f t="shared" ref="F294:L294" si="40">SUM(F147:F158)</f>
        <v>6213651754.4592543</v>
      </c>
      <c r="G294" s="26">
        <f t="shared" si="40"/>
        <v>3900575779.9880037</v>
      </c>
      <c r="H294" s="26">
        <f t="shared" si="40"/>
        <v>10114227534.447258</v>
      </c>
      <c r="I294" s="16">
        <v>2035</v>
      </c>
      <c r="J294" s="26">
        <f t="shared" si="40"/>
        <v>5927562224.1676903</v>
      </c>
      <c r="K294" s="26">
        <f t="shared" si="40"/>
        <v>3555966287.0145402</v>
      </c>
      <c r="L294" s="26">
        <f t="shared" si="40"/>
        <v>9483528511.18223</v>
      </c>
    </row>
    <row r="295" spans="1:12" x14ac:dyDescent="0.25">
      <c r="A295" s="16">
        <v>2036</v>
      </c>
      <c r="B295" s="26">
        <f t="shared" ref="B295:D295" si="41">SUM(B159:B170)</f>
        <v>6134304517.3570042</v>
      </c>
      <c r="C295" s="26">
        <f t="shared" si="41"/>
        <v>3769692302.6282229</v>
      </c>
      <c r="D295" s="26">
        <f t="shared" si="41"/>
        <v>9903996819.9852257</v>
      </c>
      <c r="E295" s="16">
        <v>2036</v>
      </c>
      <c r="F295" s="26">
        <f t="shared" ref="F295:L295" si="42">SUM(F159:F170)</f>
        <v>6270181344.825182</v>
      </c>
      <c r="G295" s="26">
        <f t="shared" si="42"/>
        <v>3949230165.9046574</v>
      </c>
      <c r="H295" s="26">
        <f t="shared" si="42"/>
        <v>10219411510.729839</v>
      </c>
      <c r="I295" s="16">
        <v>2036</v>
      </c>
      <c r="J295" s="26">
        <f t="shared" si="42"/>
        <v>5953237722.0182838</v>
      </c>
      <c r="K295" s="26">
        <f t="shared" si="42"/>
        <v>3563995703.0546927</v>
      </c>
      <c r="L295" s="26">
        <f t="shared" si="42"/>
        <v>9517233425.0729752</v>
      </c>
    </row>
    <row r="296" spans="1:12" x14ac:dyDescent="0.25">
      <c r="A296" s="16">
        <v>2037</v>
      </c>
      <c r="B296" s="26">
        <f t="shared" ref="B296:D296" si="43">SUM(B171:B182)</f>
        <v>6179755974.0800982</v>
      </c>
      <c r="C296" s="26">
        <f t="shared" si="43"/>
        <v>3800582604.9949136</v>
      </c>
      <c r="D296" s="26">
        <f t="shared" si="43"/>
        <v>9980338579.0750103</v>
      </c>
      <c r="E296" s="16">
        <v>2037</v>
      </c>
      <c r="F296" s="26">
        <f t="shared" ref="F296:L296" si="44">SUM(F171:F182)</f>
        <v>6329120554.6896915</v>
      </c>
      <c r="G296" s="26">
        <f t="shared" si="44"/>
        <v>3999941474.7807522</v>
      </c>
      <c r="H296" s="26">
        <f t="shared" si="44"/>
        <v>10329062029.470442</v>
      </c>
      <c r="I296" s="16">
        <v>2037</v>
      </c>
      <c r="J296" s="26">
        <f t="shared" si="44"/>
        <v>5981544314.3495417</v>
      </c>
      <c r="K296" s="26">
        <f t="shared" si="44"/>
        <v>3573452925.8795953</v>
      </c>
      <c r="L296" s="26">
        <f t="shared" si="44"/>
        <v>9554997240.2291374</v>
      </c>
    </row>
    <row r="297" spans="1:12" x14ac:dyDescent="0.25">
      <c r="A297" s="16">
        <v>2038</v>
      </c>
      <c r="B297" s="26">
        <f t="shared" ref="B297:D297" si="45">SUM(B183:B194)</f>
        <v>6227910647.9302969</v>
      </c>
      <c r="C297" s="26">
        <f t="shared" si="45"/>
        <v>3833189340.8728428</v>
      </c>
      <c r="D297" s="26">
        <f t="shared" si="45"/>
        <v>10061099988.803141</v>
      </c>
      <c r="E297" s="16">
        <v>2038</v>
      </c>
      <c r="F297" s="26">
        <f t="shared" ref="F297:L297" si="46">SUM(F183:F194)</f>
        <v>6390722735.1527996</v>
      </c>
      <c r="G297" s="26">
        <f t="shared" si="46"/>
        <v>4052785557.3614268</v>
      </c>
      <c r="H297" s="26">
        <f t="shared" si="46"/>
        <v>10443508292.514225</v>
      </c>
      <c r="I297" s="16">
        <v>2038</v>
      </c>
      <c r="J297" s="26">
        <f t="shared" si="46"/>
        <v>6012755030.6405077</v>
      </c>
      <c r="K297" s="26">
        <f t="shared" si="46"/>
        <v>3584413385.8327708</v>
      </c>
      <c r="L297" s="26">
        <f t="shared" si="46"/>
        <v>9597168416.4732761</v>
      </c>
    </row>
    <row r="298" spans="1:12" x14ac:dyDescent="0.25">
      <c r="A298" s="16">
        <v>2039</v>
      </c>
      <c r="B298" s="26">
        <f t="shared" ref="B298:D298" si="47">SUM(B195:B206)</f>
        <v>6279317584.1567307</v>
      </c>
      <c r="C298" s="26">
        <f t="shared" si="47"/>
        <v>3867441815.0801306</v>
      </c>
      <c r="D298" s="26">
        <f t="shared" si="47"/>
        <v>10146759399.236862</v>
      </c>
      <c r="E298" s="16">
        <v>2039</v>
      </c>
      <c r="F298" s="26">
        <f t="shared" ref="F298:L298" si="48">SUM(F195:F206)</f>
        <v>6455536396.5074406</v>
      </c>
      <c r="G298" s="26">
        <f t="shared" si="48"/>
        <v>4107677159.6888261</v>
      </c>
      <c r="H298" s="26">
        <f t="shared" si="48"/>
        <v>10563213556.196266</v>
      </c>
      <c r="I298" s="16">
        <v>2039</v>
      </c>
      <c r="J298" s="26">
        <f t="shared" si="48"/>
        <v>6047417320.4764595</v>
      </c>
      <c r="K298" s="26">
        <f t="shared" si="48"/>
        <v>3596829640.2747626</v>
      </c>
      <c r="L298" s="26">
        <f t="shared" si="48"/>
        <v>9644246960.7512207</v>
      </c>
    </row>
    <row r="299" spans="1:12" x14ac:dyDescent="0.25">
      <c r="A299" s="16">
        <v>2040</v>
      </c>
      <c r="B299" s="26">
        <f t="shared" ref="B299:D299" si="49">SUM(B207:B218)</f>
        <v>6334570896.241025</v>
      </c>
      <c r="C299" s="26">
        <f t="shared" si="49"/>
        <v>3903973484.2809505</v>
      </c>
      <c r="D299" s="26">
        <f t="shared" si="49"/>
        <v>10238544380.521976</v>
      </c>
      <c r="E299" s="16">
        <v>2040</v>
      </c>
      <c r="F299" s="26">
        <f t="shared" ref="F299:L299" si="50">SUM(F207:F218)</f>
        <v>6524155437.1714859</v>
      </c>
      <c r="G299" s="26">
        <f t="shared" si="50"/>
        <v>4165274592.6956611</v>
      </c>
      <c r="H299" s="26">
        <f t="shared" si="50"/>
        <v>10689430029.867147</v>
      </c>
      <c r="I299" s="16">
        <v>2040</v>
      </c>
      <c r="J299" s="26">
        <f t="shared" si="50"/>
        <v>6086123205.8919611</v>
      </c>
      <c r="K299" s="26">
        <f t="shared" si="50"/>
        <v>3611310030.8868403</v>
      </c>
      <c r="L299" s="26">
        <f t="shared" si="50"/>
        <v>9697433236.7788029</v>
      </c>
    </row>
    <row r="300" spans="1:12" x14ac:dyDescent="0.25">
      <c r="A300" s="16">
        <v>2041</v>
      </c>
      <c r="B300" s="26">
        <f t="shared" ref="B300:D300" si="51">SUM(B219:B230)</f>
        <v>6394104223.4188538</v>
      </c>
      <c r="C300" s="26">
        <f t="shared" si="51"/>
        <v>3942779202.8363323</v>
      </c>
      <c r="D300" s="26">
        <f t="shared" si="51"/>
        <v>10336883426.255188</v>
      </c>
      <c r="E300" s="16">
        <v>2041</v>
      </c>
      <c r="F300" s="26">
        <f t="shared" ref="F300:L300" si="52">SUM(F219:F230)</f>
        <v>6597003535.287468</v>
      </c>
      <c r="G300" s="26">
        <f t="shared" si="52"/>
        <v>4225577853.4113426</v>
      </c>
      <c r="H300" s="26">
        <f t="shared" si="52"/>
        <v>10822581388.698809</v>
      </c>
      <c r="I300" s="16">
        <v>2041</v>
      </c>
      <c r="J300" s="26">
        <f t="shared" si="52"/>
        <v>6129319530.7706814</v>
      </c>
      <c r="K300" s="26">
        <f t="shared" si="52"/>
        <v>3627849286.128849</v>
      </c>
      <c r="L300" s="26">
        <f t="shared" si="52"/>
        <v>9757168816.8995285</v>
      </c>
    </row>
    <row r="301" spans="1:12" x14ac:dyDescent="0.25">
      <c r="A301" s="16">
        <v>2042</v>
      </c>
      <c r="B301" s="26">
        <f t="shared" ref="B301:D301" si="53">SUM(B231:B242)</f>
        <v>6458693481.8133497</v>
      </c>
      <c r="C301" s="26">
        <f t="shared" si="53"/>
        <v>3984266597.7819014</v>
      </c>
      <c r="D301" s="26">
        <f t="shared" si="53"/>
        <v>10442960079.595249</v>
      </c>
      <c r="E301" s="16">
        <v>2042</v>
      </c>
      <c r="F301" s="26">
        <f t="shared" ref="F301:L301" si="54">SUM(F231:F242)</f>
        <v>6674859562.3037767</v>
      </c>
      <c r="G301" s="26">
        <f t="shared" si="54"/>
        <v>4289033374.6651835</v>
      </c>
      <c r="H301" s="26">
        <f t="shared" si="54"/>
        <v>10963892936.96896</v>
      </c>
      <c r="I301" s="16">
        <v>2042</v>
      </c>
      <c r="J301" s="26">
        <f t="shared" si="54"/>
        <v>6177775104.78055</v>
      </c>
      <c r="K301" s="26">
        <f t="shared" si="54"/>
        <v>3646814832.7348027</v>
      </c>
      <c r="L301" s="26">
        <f t="shared" si="54"/>
        <v>9824589937.5153522</v>
      </c>
    </row>
    <row r="302" spans="1:12" x14ac:dyDescent="0.25">
      <c r="A302" s="16">
        <v>2043</v>
      </c>
      <c r="B302" s="26">
        <f t="shared" ref="B302:D302" si="55">SUM(B243:B254)</f>
        <v>6528951233.2364264</v>
      </c>
      <c r="C302" s="26">
        <f t="shared" si="55"/>
        <v>4028530455.4665618</v>
      </c>
      <c r="D302" s="26">
        <f t="shared" si="55"/>
        <v>10557481688.70299</v>
      </c>
      <c r="E302" s="16">
        <v>2043</v>
      </c>
      <c r="F302" s="26">
        <f t="shared" ref="F302:L302" si="56">SUM(F243:F254)</f>
        <v>6758328497.6611519</v>
      </c>
      <c r="G302" s="26">
        <f t="shared" si="56"/>
        <v>4355726938.2268333</v>
      </c>
      <c r="H302" s="26">
        <f t="shared" si="56"/>
        <v>11114055435.887987</v>
      </c>
      <c r="I302" s="16">
        <v>2043</v>
      </c>
      <c r="J302" s="26">
        <f t="shared" si="56"/>
        <v>6232111886.1259441</v>
      </c>
      <c r="K302" s="26">
        <f t="shared" si="56"/>
        <v>3668317931.445138</v>
      </c>
      <c r="L302" s="26">
        <f t="shared" si="56"/>
        <v>9900429817.5710831</v>
      </c>
    </row>
    <row r="303" spans="1:12" x14ac:dyDescent="0.25">
      <c r="A303" s="16">
        <v>2044</v>
      </c>
      <c r="B303" s="26">
        <f t="shared" ref="B303:D303" si="57">SUM(B255:B266)</f>
        <v>6605899659.6616716</v>
      </c>
      <c r="C303" s="26">
        <f t="shared" si="57"/>
        <v>4076882519.8445463</v>
      </c>
      <c r="D303" s="26">
        <f t="shared" si="57"/>
        <v>10682782179.506218</v>
      </c>
      <c r="E303" s="16">
        <v>2044</v>
      </c>
      <c r="F303" s="26">
        <f t="shared" ref="F303:L303" si="58">SUM(F255:F266)</f>
        <v>6848441110.6660995</v>
      </c>
      <c r="G303" s="26">
        <f t="shared" si="58"/>
        <v>4427103961.2178431</v>
      </c>
      <c r="H303" s="26">
        <f t="shared" si="58"/>
        <v>11275545071.883942</v>
      </c>
      <c r="I303" s="16">
        <v>2044</v>
      </c>
      <c r="J303" s="26">
        <f t="shared" si="58"/>
        <v>6293336031.201108</v>
      </c>
      <c r="K303" s="26">
        <f t="shared" si="58"/>
        <v>3693520153.1816931</v>
      </c>
      <c r="L303" s="26">
        <f t="shared" si="58"/>
        <v>9986856184.3828011</v>
      </c>
    </row>
    <row r="304" spans="1:12" x14ac:dyDescent="0.25">
      <c r="A304" s="16">
        <v>2045</v>
      </c>
      <c r="B304" s="26">
        <f t="shared" ref="B304:C304" si="59">SUM(B267:B278)</f>
        <v>6690383171.0518446</v>
      </c>
      <c r="C304" s="26">
        <f t="shared" si="59"/>
        <v>4128937011.1127214</v>
      </c>
      <c r="D304" s="26">
        <f>SUM(D267:D278)</f>
        <v>10819320182.164566</v>
      </c>
      <c r="E304" s="16">
        <v>2045</v>
      </c>
      <c r="F304" s="26">
        <f t="shared" ref="F304:L304" si="60">SUM(F267:F278)</f>
        <v>6946042294.5040627</v>
      </c>
      <c r="G304" s="26">
        <f t="shared" si="60"/>
        <v>4502861544.8498173</v>
      </c>
      <c r="H304" s="26">
        <f t="shared" si="60"/>
        <v>11448903839.35388</v>
      </c>
      <c r="I304" s="16">
        <v>2045</v>
      </c>
      <c r="J304" s="26">
        <f t="shared" si="60"/>
        <v>6362288827.8713751</v>
      </c>
      <c r="K304" s="26">
        <f t="shared" si="60"/>
        <v>3721953360.3079462</v>
      </c>
      <c r="L304" s="26">
        <f t="shared" si="60"/>
        <v>10084242188.179323</v>
      </c>
    </row>
    <row r="306" customFormat="1" x14ac:dyDescent="0.25"/>
    <row r="307" customFormat="1" x14ac:dyDescent="0.25"/>
    <row r="308" customFormat="1" x14ac:dyDescent="0.25"/>
    <row r="309" customFormat="1" x14ac:dyDescent="0.25"/>
    <row r="310" customFormat="1" x14ac:dyDescent="0.25"/>
    <row r="311" customFormat="1" x14ac:dyDescent="0.25"/>
    <row r="312" customFormat="1" x14ac:dyDescent="0.25"/>
    <row r="313" customFormat="1" x14ac:dyDescent="0.25"/>
    <row r="314" customFormat="1" x14ac:dyDescent="0.25"/>
    <row r="315" customFormat="1" x14ac:dyDescent="0.25"/>
    <row r="316" customFormat="1" x14ac:dyDescent="0.25"/>
    <row r="317" customFormat="1" x14ac:dyDescent="0.25"/>
    <row r="318" customFormat="1" x14ac:dyDescent="0.25"/>
    <row r="319" customFormat="1" x14ac:dyDescent="0.25"/>
    <row r="320" customFormat="1" x14ac:dyDescent="0.25"/>
    <row r="321" customFormat="1" x14ac:dyDescent="0.25"/>
    <row r="322" customFormat="1" x14ac:dyDescent="0.25"/>
    <row r="323" customFormat="1" x14ac:dyDescent="0.25"/>
    <row r="324" customFormat="1" x14ac:dyDescent="0.25"/>
    <row r="325" customFormat="1" x14ac:dyDescent="0.25"/>
    <row r="326" customFormat="1" x14ac:dyDescent="0.25"/>
    <row r="327" customFormat="1" x14ac:dyDescent="0.25"/>
    <row r="328" customFormat="1" x14ac:dyDescent="0.25"/>
    <row r="329" customFormat="1" x14ac:dyDescent="0.25"/>
    <row r="330" customFormat="1" x14ac:dyDescent="0.25"/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EB10C5-1488-4A09-8430-4D5BDED6DEF5}">
  <dimension ref="A1:L330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sqref="A1:B4"/>
    </sheetView>
  </sheetViews>
  <sheetFormatPr defaultRowHeight="15" x14ac:dyDescent="0.25"/>
  <cols>
    <col min="1" max="1" width="9.140625" style="10"/>
    <col min="2" max="2" width="20.140625" style="19" customWidth="1"/>
    <col min="3" max="3" width="23.140625" style="10" customWidth="1"/>
    <col min="4" max="4" width="25.85546875" style="23" customWidth="1"/>
    <col min="5" max="5" width="9.140625" style="10"/>
    <col min="6" max="6" width="23.140625" style="19" customWidth="1"/>
    <col min="7" max="7" width="22.7109375" style="10" customWidth="1"/>
    <col min="8" max="8" width="26.85546875" style="23" customWidth="1"/>
    <col min="9" max="9" width="9.140625" style="10"/>
    <col min="10" max="10" width="23.140625" style="19" customWidth="1"/>
    <col min="11" max="11" width="22.7109375" style="10" customWidth="1"/>
    <col min="12" max="12" width="26.85546875" style="23" customWidth="1"/>
  </cols>
  <sheetData>
    <row r="1" spans="1:12" x14ac:dyDescent="0.25">
      <c r="A1" s="1" t="s">
        <v>30</v>
      </c>
      <c r="B1" s="17"/>
      <c r="C1" s="2"/>
      <c r="D1" s="21"/>
      <c r="E1" s="1" t="s">
        <v>31</v>
      </c>
      <c r="F1" s="17"/>
      <c r="G1" s="2"/>
      <c r="H1" s="21"/>
      <c r="I1" s="1" t="s">
        <v>32</v>
      </c>
      <c r="J1" s="17"/>
      <c r="K1" s="2"/>
      <c r="L1" s="21"/>
    </row>
    <row r="2" spans="1:12" ht="30" x14ac:dyDescent="0.25">
      <c r="A2" s="16"/>
      <c r="B2" s="18" t="s">
        <v>12</v>
      </c>
      <c r="C2" s="20" t="s">
        <v>13</v>
      </c>
      <c r="D2" s="22" t="s">
        <v>14</v>
      </c>
      <c r="E2" s="16"/>
      <c r="F2" s="18" t="s">
        <v>15</v>
      </c>
      <c r="G2" s="20" t="s">
        <v>25</v>
      </c>
      <c r="H2" s="22" t="s">
        <v>17</v>
      </c>
      <c r="I2" s="16"/>
      <c r="J2" s="18" t="s">
        <v>24</v>
      </c>
      <c r="K2" s="20" t="s">
        <v>16</v>
      </c>
      <c r="L2" s="22" t="s">
        <v>26</v>
      </c>
    </row>
    <row r="3" spans="1:12" x14ac:dyDescent="0.25">
      <c r="A3" s="7">
        <v>44927</v>
      </c>
      <c r="B3" s="28">
        <f>'Retail Sales, KWH'!B3/'Retail Sales, KWH'!D3</f>
        <v>0.62119811338965503</v>
      </c>
      <c r="C3" s="28">
        <f>'Retail Sales, KWH'!C3/'Retail Sales, KWH'!D3</f>
        <v>0.37880188661034503</v>
      </c>
      <c r="D3" s="28">
        <f>SUM(B3:C3)</f>
        <v>1</v>
      </c>
      <c r="E3" s="7">
        <v>44927</v>
      </c>
      <c r="F3" s="28">
        <f>'Retail Sales, KWH'!F3/'Retail Sales, KWH'!H3</f>
        <v>0.62154338024958566</v>
      </c>
      <c r="G3" s="28">
        <f>'Retail Sales, KWH'!G3/'Retail Sales, KWH'!H3</f>
        <v>0.37845661975041428</v>
      </c>
      <c r="H3" s="28">
        <f>SUM(F3:G3)</f>
        <v>1</v>
      </c>
      <c r="I3" s="7">
        <v>44927</v>
      </c>
      <c r="J3" s="28">
        <f>'Retail Sales, KWH'!J3/'Retail Sales, KWH'!L3</f>
        <v>0.62081206705584846</v>
      </c>
      <c r="K3" s="28">
        <f>'Retail Sales, KWH'!K3/'Retail Sales, KWH'!L3</f>
        <v>0.37918793294415165</v>
      </c>
      <c r="L3" s="28">
        <f>SUM(J3:K3)</f>
        <v>1</v>
      </c>
    </row>
    <row r="4" spans="1:12" x14ac:dyDescent="0.25">
      <c r="A4" s="7">
        <v>44958</v>
      </c>
      <c r="B4" s="28">
        <f>'Retail Sales, KWH'!B4/'Retail Sales, KWH'!D4</f>
        <v>0.62868002119696931</v>
      </c>
      <c r="C4" s="28">
        <f>'Retail Sales, KWH'!C4/'Retail Sales, KWH'!D4</f>
        <v>0.37131997880303075</v>
      </c>
      <c r="D4" s="28">
        <f t="shared" ref="D4:D51" si="0">SUM(B4:C4)</f>
        <v>1</v>
      </c>
      <c r="E4" s="7">
        <v>44958</v>
      </c>
      <c r="F4" s="28">
        <f>'Retail Sales, KWH'!F4/'Retail Sales, KWH'!H4</f>
        <v>0.62893212763129602</v>
      </c>
      <c r="G4" s="28">
        <f>'Retail Sales, KWH'!G4/'Retail Sales, KWH'!H4</f>
        <v>0.37106787236870409</v>
      </c>
      <c r="H4" s="28">
        <f t="shared" ref="H4:H67" si="1">SUM(F4:G4)</f>
        <v>1</v>
      </c>
      <c r="I4" s="7">
        <v>44958</v>
      </c>
      <c r="J4" s="28">
        <f>'Retail Sales, KWH'!J4/'Retail Sales, KWH'!L4</f>
        <v>0.62839984572214524</v>
      </c>
      <c r="K4" s="28">
        <f>'Retail Sales, KWH'!K4/'Retail Sales, KWH'!L4</f>
        <v>0.37160015427785464</v>
      </c>
      <c r="L4" s="28">
        <f t="shared" ref="L4:L67" si="2">SUM(J4:K4)</f>
        <v>0.99999999999999989</v>
      </c>
    </row>
    <row r="5" spans="1:12" x14ac:dyDescent="0.25">
      <c r="A5" s="7">
        <v>44986</v>
      </c>
      <c r="B5" s="28">
        <f>'Retail Sales, KWH'!B5/'Retail Sales, KWH'!D5</f>
        <v>0.6191504625395442</v>
      </c>
      <c r="C5" s="28">
        <f>'Retail Sales, KWH'!C5/'Retail Sales, KWH'!D5</f>
        <v>0.38084953746045574</v>
      </c>
      <c r="D5" s="28">
        <f t="shared" si="0"/>
        <v>1</v>
      </c>
      <c r="E5" s="7">
        <v>44986</v>
      </c>
      <c r="F5" s="28">
        <f>'Retail Sales, KWH'!F5/'Retail Sales, KWH'!H5</f>
        <v>0.61932998705659692</v>
      </c>
      <c r="G5" s="28">
        <f>'Retail Sales, KWH'!G5/'Retail Sales, KWH'!H5</f>
        <v>0.38067001294340308</v>
      </c>
      <c r="H5" s="28">
        <f t="shared" si="1"/>
        <v>1</v>
      </c>
      <c r="I5" s="7">
        <v>44986</v>
      </c>
      <c r="J5" s="28">
        <f>'Retail Sales, KWH'!J5/'Retail Sales, KWH'!L5</f>
        <v>0.61895018454522022</v>
      </c>
      <c r="K5" s="28">
        <f>'Retail Sales, KWH'!K5/'Retail Sales, KWH'!L5</f>
        <v>0.38104981545477978</v>
      </c>
      <c r="L5" s="28">
        <f t="shared" si="2"/>
        <v>1</v>
      </c>
    </row>
    <row r="6" spans="1:12" x14ac:dyDescent="0.25">
      <c r="A6" s="7">
        <v>45017</v>
      </c>
      <c r="B6" s="28">
        <f>'Retail Sales, KWH'!B6/'Retail Sales, KWH'!D6</f>
        <v>0.61518690795714948</v>
      </c>
      <c r="C6" s="28">
        <f>'Retail Sales, KWH'!C6/'Retail Sales, KWH'!D6</f>
        <v>0.38481309204285052</v>
      </c>
      <c r="D6" s="28">
        <f t="shared" si="0"/>
        <v>1</v>
      </c>
      <c r="E6" s="7">
        <v>45017</v>
      </c>
      <c r="F6" s="28">
        <f>'Retail Sales, KWH'!F6/'Retail Sales, KWH'!H6</f>
        <v>0.6152869762950014</v>
      </c>
      <c r="G6" s="28">
        <f>'Retail Sales, KWH'!G6/'Retail Sales, KWH'!H6</f>
        <v>0.38471302370499871</v>
      </c>
      <c r="H6" s="28">
        <f t="shared" si="1"/>
        <v>1</v>
      </c>
      <c r="I6" s="7">
        <v>45017</v>
      </c>
      <c r="J6" s="28">
        <f>'Retail Sales, KWH'!J6/'Retail Sales, KWH'!L6</f>
        <v>0.61507187885430725</v>
      </c>
      <c r="K6" s="28">
        <f>'Retail Sales, KWH'!K6/'Retail Sales, KWH'!L6</f>
        <v>0.38492812114569275</v>
      </c>
      <c r="L6" s="28">
        <f t="shared" si="2"/>
        <v>1</v>
      </c>
    </row>
    <row r="7" spans="1:12" x14ac:dyDescent="0.25">
      <c r="A7" s="7">
        <v>45047</v>
      </c>
      <c r="B7" s="28">
        <f>'Retail Sales, KWH'!B7/'Retail Sales, KWH'!D7</f>
        <v>0.61409531134515105</v>
      </c>
      <c r="C7" s="28">
        <f>'Retail Sales, KWH'!C7/'Retail Sales, KWH'!D7</f>
        <v>0.38590468865484889</v>
      </c>
      <c r="D7" s="28">
        <f t="shared" si="0"/>
        <v>1</v>
      </c>
      <c r="E7" s="7">
        <v>45047</v>
      </c>
      <c r="F7" s="28">
        <f>'Retail Sales, KWH'!F7/'Retail Sales, KWH'!H7</f>
        <v>0.61408189403843527</v>
      </c>
      <c r="G7" s="28">
        <f>'Retail Sales, KWH'!G7/'Retail Sales, KWH'!H7</f>
        <v>0.38591810596156484</v>
      </c>
      <c r="H7" s="28">
        <f t="shared" si="1"/>
        <v>1</v>
      </c>
      <c r="I7" s="7">
        <v>45047</v>
      </c>
      <c r="J7" s="28">
        <f>'Retail Sales, KWH'!J7/'Retail Sales, KWH'!L7</f>
        <v>0.61410910218133674</v>
      </c>
      <c r="K7" s="28">
        <f>'Retail Sales, KWH'!K7/'Retail Sales, KWH'!L7</f>
        <v>0.38589089781866331</v>
      </c>
      <c r="L7" s="28">
        <f t="shared" si="2"/>
        <v>1</v>
      </c>
    </row>
    <row r="8" spans="1:12" x14ac:dyDescent="0.25">
      <c r="A8" s="7">
        <v>45078</v>
      </c>
      <c r="B8" s="28">
        <f>'Retail Sales, KWH'!B8/'Retail Sales, KWH'!D8</f>
        <v>0.62114215401537942</v>
      </c>
      <c r="C8" s="28">
        <f>'Retail Sales, KWH'!C8/'Retail Sales, KWH'!D8</f>
        <v>0.37885784598462047</v>
      </c>
      <c r="D8" s="28">
        <f t="shared" si="0"/>
        <v>0.99999999999999989</v>
      </c>
      <c r="E8" s="7">
        <v>45078</v>
      </c>
      <c r="F8" s="28">
        <f>'Retail Sales, KWH'!F8/'Retail Sales, KWH'!H8</f>
        <v>0.62104947982488645</v>
      </c>
      <c r="G8" s="28">
        <f>'Retail Sales, KWH'!G8/'Retail Sales, KWH'!H8</f>
        <v>0.37895052017511344</v>
      </c>
      <c r="H8" s="28">
        <f t="shared" si="1"/>
        <v>0.99999999999999989</v>
      </c>
      <c r="I8" s="7">
        <v>45078</v>
      </c>
      <c r="J8" s="28">
        <f>'Retail Sales, KWH'!J8/'Retail Sales, KWH'!L8</f>
        <v>0.62124847303637076</v>
      </c>
      <c r="K8" s="28">
        <f>'Retail Sales, KWH'!K8/'Retail Sales, KWH'!L8</f>
        <v>0.37875152696362918</v>
      </c>
      <c r="L8" s="28">
        <f t="shared" si="2"/>
        <v>1</v>
      </c>
    </row>
    <row r="9" spans="1:12" x14ac:dyDescent="0.25">
      <c r="A9" s="7">
        <v>45108</v>
      </c>
      <c r="B9" s="28">
        <f>'Retail Sales, KWH'!B9/'Retail Sales, KWH'!D9</f>
        <v>0.61738052917246455</v>
      </c>
      <c r="C9" s="28">
        <f>'Retail Sales, KWH'!C9/'Retail Sales, KWH'!D9</f>
        <v>0.3826194708275355</v>
      </c>
      <c r="D9" s="28">
        <f t="shared" si="0"/>
        <v>1</v>
      </c>
      <c r="E9" s="7">
        <v>45108</v>
      </c>
      <c r="F9" s="28">
        <f>'Retail Sales, KWH'!F9/'Retail Sales, KWH'!H9</f>
        <v>0.61729852342876013</v>
      </c>
      <c r="G9" s="28">
        <f>'Retail Sales, KWH'!G9/'Retail Sales, KWH'!H9</f>
        <v>0.38270147657123987</v>
      </c>
      <c r="H9" s="28">
        <f t="shared" si="1"/>
        <v>1</v>
      </c>
      <c r="I9" s="7">
        <v>45108</v>
      </c>
      <c r="J9" s="28">
        <f>'Retail Sales, KWH'!J9/'Retail Sales, KWH'!L9</f>
        <v>0.61747249308084018</v>
      </c>
      <c r="K9" s="28">
        <f>'Retail Sales, KWH'!K9/'Retail Sales, KWH'!L9</f>
        <v>0.38252750691915988</v>
      </c>
      <c r="L9" s="28">
        <f t="shared" si="2"/>
        <v>1</v>
      </c>
    </row>
    <row r="10" spans="1:12" x14ac:dyDescent="0.25">
      <c r="A10" s="7">
        <v>45139</v>
      </c>
      <c r="B10" s="28">
        <f>'Retail Sales, KWH'!B10/'Retail Sales, KWH'!D10</f>
        <v>0.62668915114801538</v>
      </c>
      <c r="C10" s="28">
        <f>'Retail Sales, KWH'!C10/'Retail Sales, KWH'!D10</f>
        <v>0.37331084885198468</v>
      </c>
      <c r="D10" s="28">
        <f t="shared" si="0"/>
        <v>1</v>
      </c>
      <c r="E10" s="7">
        <v>45139</v>
      </c>
      <c r="F10" s="28">
        <f>'Retail Sales, KWH'!F10/'Retail Sales, KWH'!H10</f>
        <v>0.62659555585870508</v>
      </c>
      <c r="G10" s="28">
        <f>'Retail Sales, KWH'!G10/'Retail Sales, KWH'!H10</f>
        <v>0.37340444414129487</v>
      </c>
      <c r="H10" s="28">
        <f t="shared" si="1"/>
        <v>1</v>
      </c>
      <c r="I10" s="7">
        <v>45139</v>
      </c>
      <c r="J10" s="28">
        <f>'Retail Sales, KWH'!J10/'Retail Sales, KWH'!L10</f>
        <v>0.62679925057377617</v>
      </c>
      <c r="K10" s="28">
        <f>'Retail Sales, KWH'!K10/'Retail Sales, KWH'!L10</f>
        <v>0.37320074942622389</v>
      </c>
      <c r="L10" s="28">
        <f t="shared" si="2"/>
        <v>1</v>
      </c>
    </row>
    <row r="11" spans="1:12" x14ac:dyDescent="0.25">
      <c r="A11" s="7">
        <v>45170</v>
      </c>
      <c r="B11" s="28">
        <f>'Retail Sales, KWH'!B11/'Retail Sales, KWH'!D11</f>
        <v>0.62852461175418461</v>
      </c>
      <c r="C11" s="28">
        <f>'Retail Sales, KWH'!C11/'Retail Sales, KWH'!D11</f>
        <v>0.37147538824581539</v>
      </c>
      <c r="D11" s="28">
        <f t="shared" si="0"/>
        <v>1</v>
      </c>
      <c r="E11" s="7">
        <v>45170</v>
      </c>
      <c r="F11" s="28">
        <f>'Retail Sales, KWH'!F11/'Retail Sales, KWH'!H11</f>
        <v>0.6283494292628321</v>
      </c>
      <c r="G11" s="28">
        <f>'Retail Sales, KWH'!G11/'Retail Sales, KWH'!H11</f>
        <v>0.37165057073716795</v>
      </c>
      <c r="H11" s="28">
        <f t="shared" si="1"/>
        <v>1</v>
      </c>
      <c r="I11" s="7">
        <v>45170</v>
      </c>
      <c r="J11" s="28">
        <f>'Retail Sales, KWH'!J11/'Retail Sales, KWH'!L11</f>
        <v>0.62872697072109507</v>
      </c>
      <c r="K11" s="28">
        <f>'Retail Sales, KWH'!K11/'Retail Sales, KWH'!L11</f>
        <v>0.37127302927890499</v>
      </c>
      <c r="L11" s="28">
        <f t="shared" si="2"/>
        <v>1</v>
      </c>
    </row>
    <row r="12" spans="1:12" x14ac:dyDescent="0.25">
      <c r="A12" s="7">
        <v>45200</v>
      </c>
      <c r="B12" s="28">
        <f>'Retail Sales, KWH'!B12/'Retail Sales, KWH'!D12</f>
        <v>0.62037380480935889</v>
      </c>
      <c r="C12" s="28">
        <f>'Retail Sales, KWH'!C12/'Retail Sales, KWH'!D12</f>
        <v>0.37962619519064106</v>
      </c>
      <c r="D12" s="28">
        <f t="shared" si="0"/>
        <v>1</v>
      </c>
      <c r="E12" s="7">
        <v>45200</v>
      </c>
      <c r="F12" s="28">
        <f>'Retail Sales, KWH'!F12/'Retail Sales, KWH'!H12</f>
        <v>0.62009786493306174</v>
      </c>
      <c r="G12" s="28">
        <f>'Retail Sales, KWH'!G12/'Retail Sales, KWH'!H12</f>
        <v>0.37990213506693832</v>
      </c>
      <c r="H12" s="28">
        <f t="shared" si="1"/>
        <v>1</v>
      </c>
      <c r="I12" s="7">
        <v>45200</v>
      </c>
      <c r="J12" s="28">
        <f>'Retail Sales, KWH'!J12/'Retail Sales, KWH'!L12</f>
        <v>0.62068546054288509</v>
      </c>
      <c r="K12" s="28">
        <f>'Retail Sales, KWH'!K12/'Retail Sales, KWH'!L12</f>
        <v>0.37931453945711496</v>
      </c>
      <c r="L12" s="28">
        <f t="shared" si="2"/>
        <v>1</v>
      </c>
    </row>
    <row r="13" spans="1:12" x14ac:dyDescent="0.25">
      <c r="A13" s="7">
        <v>45231</v>
      </c>
      <c r="B13" s="28">
        <f>'Retail Sales, KWH'!B13/'Retail Sales, KWH'!D13</f>
        <v>0.61512004091921302</v>
      </c>
      <c r="C13" s="28">
        <f>'Retail Sales, KWH'!C13/'Retail Sales, KWH'!D13</f>
        <v>0.38487995908078693</v>
      </c>
      <c r="D13" s="28">
        <f t="shared" si="0"/>
        <v>1</v>
      </c>
      <c r="E13" s="7">
        <v>45231</v>
      </c>
      <c r="F13" s="28">
        <f>'Retail Sales, KWH'!F13/'Retail Sales, KWH'!H13</f>
        <v>0.61491150159459762</v>
      </c>
      <c r="G13" s="28">
        <f>'Retail Sales, KWH'!G13/'Retail Sales, KWH'!H13</f>
        <v>0.38508849840540244</v>
      </c>
      <c r="H13" s="28">
        <f t="shared" si="1"/>
        <v>1</v>
      </c>
      <c r="I13" s="7">
        <v>45231</v>
      </c>
      <c r="J13" s="28">
        <f>'Retail Sales, KWH'!J13/'Retail Sales, KWH'!L13</f>
        <v>0.61534771911662844</v>
      </c>
      <c r="K13" s="28">
        <f>'Retail Sales, KWH'!K13/'Retail Sales, KWH'!L13</f>
        <v>0.3846522808833715</v>
      </c>
      <c r="L13" s="28">
        <f t="shared" si="2"/>
        <v>1</v>
      </c>
    </row>
    <row r="14" spans="1:12" x14ac:dyDescent="0.25">
      <c r="A14" s="7">
        <v>45261</v>
      </c>
      <c r="B14" s="28">
        <f>'Retail Sales, KWH'!B14/'Retail Sales, KWH'!D14</f>
        <v>0.616553177800229</v>
      </c>
      <c r="C14" s="28">
        <f>'Retail Sales, KWH'!C14/'Retail Sales, KWH'!D14</f>
        <v>0.383446822199771</v>
      </c>
      <c r="D14" s="28">
        <f t="shared" si="0"/>
        <v>1</v>
      </c>
      <c r="E14" s="7">
        <v>45261</v>
      </c>
      <c r="F14" s="28">
        <f>'Retail Sales, KWH'!F14/'Retail Sales, KWH'!H14</f>
        <v>0.61649345535304434</v>
      </c>
      <c r="G14" s="28">
        <f>'Retail Sales, KWH'!G14/'Retail Sales, KWH'!H14</f>
        <v>0.38350654464695572</v>
      </c>
      <c r="H14" s="28">
        <f t="shared" si="1"/>
        <v>1</v>
      </c>
      <c r="I14" s="7">
        <v>45261</v>
      </c>
      <c r="J14" s="28">
        <f>'Retail Sales, KWH'!J14/'Retail Sales, KWH'!L14</f>
        <v>0.61661329413329335</v>
      </c>
      <c r="K14" s="28">
        <f>'Retail Sales, KWH'!K14/'Retail Sales, KWH'!L14</f>
        <v>0.38338670586670659</v>
      </c>
      <c r="L14" s="28">
        <f t="shared" si="2"/>
        <v>1</v>
      </c>
    </row>
    <row r="15" spans="1:12" x14ac:dyDescent="0.25">
      <c r="A15" s="7">
        <v>45292</v>
      </c>
      <c r="B15" s="28">
        <f>'Retail Sales, KWH'!B15/'Retail Sales, KWH'!D15</f>
        <v>0.62228550637719182</v>
      </c>
      <c r="C15" s="28">
        <f>'Retail Sales, KWH'!C15/'Retail Sales, KWH'!D15</f>
        <v>0.37771449362280823</v>
      </c>
      <c r="D15" s="28">
        <f t="shared" si="0"/>
        <v>1</v>
      </c>
      <c r="E15" s="7">
        <v>45292</v>
      </c>
      <c r="F15" s="28">
        <f>'Retail Sales, KWH'!F15/'Retail Sales, KWH'!H15</f>
        <v>0.62272325331135414</v>
      </c>
      <c r="G15" s="28">
        <f>'Retail Sales, KWH'!G15/'Retail Sales, KWH'!H15</f>
        <v>0.37727674668864586</v>
      </c>
      <c r="H15" s="28">
        <f t="shared" si="1"/>
        <v>1</v>
      </c>
      <c r="I15" s="7">
        <v>45292</v>
      </c>
      <c r="J15" s="28">
        <f>'Retail Sales, KWH'!J15/'Retail Sales, KWH'!L15</f>
        <v>0.6217876852542662</v>
      </c>
      <c r="K15" s="28">
        <f>'Retail Sales, KWH'!K15/'Retail Sales, KWH'!L15</f>
        <v>0.37821231474573375</v>
      </c>
      <c r="L15" s="28">
        <f t="shared" si="2"/>
        <v>1</v>
      </c>
    </row>
    <row r="16" spans="1:12" x14ac:dyDescent="0.25">
      <c r="A16" s="7">
        <v>45323</v>
      </c>
      <c r="B16" s="28">
        <f>'Retail Sales, KWH'!B16/'Retail Sales, KWH'!D16</f>
        <v>0.62969525392846248</v>
      </c>
      <c r="C16" s="28">
        <f>'Retail Sales, KWH'!C16/'Retail Sales, KWH'!D16</f>
        <v>0.37030474607153757</v>
      </c>
      <c r="D16" s="28">
        <f t="shared" si="0"/>
        <v>1</v>
      </c>
      <c r="E16" s="7">
        <v>45323</v>
      </c>
      <c r="F16" s="28">
        <f>'Retail Sales, KWH'!F16/'Retail Sales, KWH'!H16</f>
        <v>0.62999276625350564</v>
      </c>
      <c r="G16" s="28">
        <f>'Retail Sales, KWH'!G16/'Retail Sales, KWH'!H16</f>
        <v>0.37000723374649441</v>
      </c>
      <c r="H16" s="28">
        <f t="shared" si="1"/>
        <v>1</v>
      </c>
      <c r="I16" s="7">
        <v>45323</v>
      </c>
      <c r="J16" s="28">
        <f>'Retail Sales, KWH'!J16/'Retail Sales, KWH'!L16</f>
        <v>0.62935988101061202</v>
      </c>
      <c r="K16" s="28">
        <f>'Retail Sales, KWH'!K16/'Retail Sales, KWH'!L16</f>
        <v>0.37064011898938798</v>
      </c>
      <c r="L16" s="28">
        <f t="shared" si="2"/>
        <v>1</v>
      </c>
    </row>
    <row r="17" spans="1:12" x14ac:dyDescent="0.25">
      <c r="A17" s="7">
        <v>45352</v>
      </c>
      <c r="B17" s="28">
        <f>'Retail Sales, KWH'!B17/'Retail Sales, KWH'!D17</f>
        <v>0.61965127089996808</v>
      </c>
      <c r="C17" s="28">
        <f>'Retail Sales, KWH'!C17/'Retail Sales, KWH'!D17</f>
        <v>0.38034872910003187</v>
      </c>
      <c r="D17" s="28">
        <f t="shared" si="0"/>
        <v>1</v>
      </c>
      <c r="E17" s="7">
        <v>45352</v>
      </c>
      <c r="F17" s="28">
        <f>'Retail Sales, KWH'!F17/'Retail Sales, KWH'!H17</f>
        <v>0.61985454594532696</v>
      </c>
      <c r="G17" s="28">
        <f>'Retail Sales, KWH'!G17/'Retail Sales, KWH'!H17</f>
        <v>0.38014545405467298</v>
      </c>
      <c r="H17" s="28">
        <f t="shared" si="1"/>
        <v>1</v>
      </c>
      <c r="I17" s="7">
        <v>45352</v>
      </c>
      <c r="J17" s="28">
        <f>'Retail Sales, KWH'!J17/'Retail Sales, KWH'!L17</f>
        <v>0.61942039140097327</v>
      </c>
      <c r="K17" s="28">
        <f>'Retail Sales, KWH'!K17/'Retail Sales, KWH'!L17</f>
        <v>0.38057960859902668</v>
      </c>
      <c r="L17" s="28">
        <f t="shared" si="2"/>
        <v>1</v>
      </c>
    </row>
    <row r="18" spans="1:12" x14ac:dyDescent="0.25">
      <c r="A18" s="7">
        <v>45383</v>
      </c>
      <c r="B18" s="28">
        <f>'Retail Sales, KWH'!B18/'Retail Sales, KWH'!D18</f>
        <v>0.61595282437570154</v>
      </c>
      <c r="C18" s="28">
        <f>'Retail Sales, KWH'!C18/'Retail Sales, KWH'!D18</f>
        <v>0.38404717562429841</v>
      </c>
      <c r="D18" s="28">
        <f t="shared" si="0"/>
        <v>1</v>
      </c>
      <c r="E18" s="7">
        <v>45383</v>
      </c>
      <c r="F18" s="28">
        <f>'Retail Sales, KWH'!F18/'Retail Sales, KWH'!H18</f>
        <v>0.61604985118701283</v>
      </c>
      <c r="G18" s="28">
        <f>'Retail Sales, KWH'!G18/'Retail Sales, KWH'!H18</f>
        <v>0.38395014881298722</v>
      </c>
      <c r="H18" s="28">
        <f t="shared" si="1"/>
        <v>1</v>
      </c>
      <c r="I18" s="7">
        <v>45383</v>
      </c>
      <c r="J18" s="28">
        <f>'Retail Sales, KWH'!J18/'Retail Sales, KWH'!L18</f>
        <v>0.61583696639246122</v>
      </c>
      <c r="K18" s="28">
        <f>'Retail Sales, KWH'!K18/'Retail Sales, KWH'!L18</f>
        <v>0.38416303360753884</v>
      </c>
      <c r="L18" s="28">
        <f t="shared" si="2"/>
        <v>1</v>
      </c>
    </row>
    <row r="19" spans="1:12" x14ac:dyDescent="0.25">
      <c r="A19" s="7">
        <v>45413</v>
      </c>
      <c r="B19" s="28">
        <f>'Retail Sales, KWH'!B19/'Retail Sales, KWH'!D19</f>
        <v>0.61514099357121033</v>
      </c>
      <c r="C19" s="28">
        <f>'Retail Sales, KWH'!C19/'Retail Sales, KWH'!D19</f>
        <v>0.38485900642878962</v>
      </c>
      <c r="D19" s="28">
        <f t="shared" si="0"/>
        <v>1</v>
      </c>
      <c r="E19" s="7">
        <v>45413</v>
      </c>
      <c r="F19" s="28">
        <f>'Retail Sales, KWH'!F19/'Retail Sales, KWH'!H19</f>
        <v>0.61507950845205872</v>
      </c>
      <c r="G19" s="28">
        <f>'Retail Sales, KWH'!G19/'Retail Sales, KWH'!H19</f>
        <v>0.38492049154794133</v>
      </c>
      <c r="H19" s="28">
        <f t="shared" si="1"/>
        <v>1</v>
      </c>
      <c r="I19" s="7">
        <v>45413</v>
      </c>
      <c r="J19" s="28">
        <f>'Retail Sales, KWH'!J19/'Retail Sales, KWH'!L19</f>
        <v>0.61520849145985013</v>
      </c>
      <c r="K19" s="28">
        <f>'Retail Sales, KWH'!K19/'Retail Sales, KWH'!L19</f>
        <v>0.38479150854015004</v>
      </c>
      <c r="L19" s="28">
        <f t="shared" si="2"/>
        <v>1.0000000000000002</v>
      </c>
    </row>
    <row r="20" spans="1:12" x14ac:dyDescent="0.25">
      <c r="A20" s="7">
        <v>45444</v>
      </c>
      <c r="B20" s="28">
        <f>'Retail Sales, KWH'!B20/'Retail Sales, KWH'!D20</f>
        <v>0.62173842867171725</v>
      </c>
      <c r="C20" s="28">
        <f>'Retail Sales, KWH'!C20/'Retail Sales, KWH'!D20</f>
        <v>0.37826157132828264</v>
      </c>
      <c r="D20" s="28">
        <f t="shared" si="0"/>
        <v>0.99999999999999989</v>
      </c>
      <c r="E20" s="7">
        <v>45444</v>
      </c>
      <c r="F20" s="28">
        <f>'Retail Sales, KWH'!F20/'Retail Sales, KWH'!H20</f>
        <v>0.62157643387337358</v>
      </c>
      <c r="G20" s="28">
        <f>'Retail Sales, KWH'!G20/'Retail Sales, KWH'!H20</f>
        <v>0.37842356612662648</v>
      </c>
      <c r="H20" s="28">
        <f t="shared" si="1"/>
        <v>1</v>
      </c>
      <c r="I20" s="7">
        <v>45444</v>
      </c>
      <c r="J20" s="28">
        <f>'Retail Sales, KWH'!J20/'Retail Sales, KWH'!L20</f>
        <v>0.62192656769014099</v>
      </c>
      <c r="K20" s="28">
        <f>'Retail Sales, KWH'!K20/'Retail Sales, KWH'!L20</f>
        <v>0.37807343230985907</v>
      </c>
      <c r="L20" s="28">
        <f t="shared" si="2"/>
        <v>1</v>
      </c>
    </row>
    <row r="21" spans="1:12" x14ac:dyDescent="0.25">
      <c r="A21" s="7">
        <v>45474</v>
      </c>
      <c r="B21" s="28">
        <f>'Retail Sales, KWH'!B21/'Retail Sales, KWH'!D21</f>
        <v>0.61801469438383472</v>
      </c>
      <c r="C21" s="28">
        <f>'Retail Sales, KWH'!C21/'Retail Sales, KWH'!D21</f>
        <v>0.38198530561616528</v>
      </c>
      <c r="D21" s="28">
        <f t="shared" si="0"/>
        <v>1</v>
      </c>
      <c r="E21" s="7">
        <v>45474</v>
      </c>
      <c r="F21" s="28">
        <f>'Retail Sales, KWH'!F21/'Retail Sales, KWH'!H21</f>
        <v>0.61789739323002479</v>
      </c>
      <c r="G21" s="28">
        <f>'Retail Sales, KWH'!G21/'Retail Sales, KWH'!H21</f>
        <v>0.38210260676997532</v>
      </c>
      <c r="H21" s="28">
        <f t="shared" si="1"/>
        <v>1</v>
      </c>
      <c r="I21" s="7">
        <v>45474</v>
      </c>
      <c r="J21" s="28">
        <f>'Retail Sales, KWH'!J21/'Retail Sales, KWH'!L21</f>
        <v>0.61814846753423502</v>
      </c>
      <c r="K21" s="28">
        <f>'Retail Sales, KWH'!K21/'Retail Sales, KWH'!L21</f>
        <v>0.38185153246576503</v>
      </c>
      <c r="L21" s="28">
        <f t="shared" si="2"/>
        <v>1</v>
      </c>
    </row>
    <row r="22" spans="1:12" x14ac:dyDescent="0.25">
      <c r="A22" s="7">
        <v>45505</v>
      </c>
      <c r="B22" s="28">
        <f>'Retail Sales, KWH'!B22/'Retail Sales, KWH'!D22</f>
        <v>0.62747915773909668</v>
      </c>
      <c r="C22" s="28">
        <f>'Retail Sales, KWH'!C22/'Retail Sales, KWH'!D22</f>
        <v>0.37252084226090343</v>
      </c>
      <c r="D22" s="28">
        <f t="shared" si="0"/>
        <v>1</v>
      </c>
      <c r="E22" s="7">
        <v>45505</v>
      </c>
      <c r="F22" s="28">
        <f>'Retail Sales, KWH'!F22/'Retail Sales, KWH'!H22</f>
        <v>0.62736909609973524</v>
      </c>
      <c r="G22" s="28">
        <f>'Retail Sales, KWH'!G22/'Retail Sales, KWH'!H22</f>
        <v>0.37263090390026482</v>
      </c>
      <c r="H22" s="28">
        <f t="shared" si="1"/>
        <v>1</v>
      </c>
      <c r="I22" s="7">
        <v>45505</v>
      </c>
      <c r="J22" s="28">
        <f>'Retail Sales, KWH'!J22/'Retail Sales, KWH'!L22</f>
        <v>0.62761257017879524</v>
      </c>
      <c r="K22" s="28">
        <f>'Retail Sales, KWH'!K22/'Retail Sales, KWH'!L22</f>
        <v>0.37238742982120471</v>
      </c>
      <c r="L22" s="28">
        <f t="shared" si="2"/>
        <v>1</v>
      </c>
    </row>
    <row r="23" spans="1:12" x14ac:dyDescent="0.25">
      <c r="A23" s="7">
        <v>45536</v>
      </c>
      <c r="B23" s="28">
        <f>'Retail Sales, KWH'!B23/'Retail Sales, KWH'!D23</f>
        <v>0.62932813790209408</v>
      </c>
      <c r="C23" s="28">
        <f>'Retail Sales, KWH'!C23/'Retail Sales, KWH'!D23</f>
        <v>0.37067186209790598</v>
      </c>
      <c r="D23" s="28">
        <f t="shared" si="0"/>
        <v>1</v>
      </c>
      <c r="E23" s="7">
        <v>45536</v>
      </c>
      <c r="F23" s="28">
        <f>'Retail Sales, KWH'!F23/'Retail Sales, KWH'!H23</f>
        <v>0.62911527522347799</v>
      </c>
      <c r="G23" s="28">
        <f>'Retail Sales, KWH'!G23/'Retail Sales, KWH'!H23</f>
        <v>0.37088472477652196</v>
      </c>
      <c r="H23" s="28">
        <f t="shared" si="1"/>
        <v>1</v>
      </c>
      <c r="I23" s="7">
        <v>45536</v>
      </c>
      <c r="J23" s="28">
        <f>'Retail Sales, KWH'!J23/'Retail Sales, KWH'!L23</f>
        <v>0.62957982603530516</v>
      </c>
      <c r="K23" s="28">
        <f>'Retail Sales, KWH'!K23/'Retail Sales, KWH'!L23</f>
        <v>0.37042017396469479</v>
      </c>
      <c r="L23" s="28">
        <f t="shared" si="2"/>
        <v>1</v>
      </c>
    </row>
    <row r="24" spans="1:12" x14ac:dyDescent="0.25">
      <c r="A24" s="7">
        <v>45566</v>
      </c>
      <c r="B24" s="28">
        <f>'Retail Sales, KWH'!B24/'Retail Sales, KWH'!D24</f>
        <v>0.62077283182942722</v>
      </c>
      <c r="C24" s="28">
        <f>'Retail Sales, KWH'!C24/'Retail Sales, KWH'!D24</f>
        <v>0.37922716817057278</v>
      </c>
      <c r="D24" s="28">
        <f t="shared" si="0"/>
        <v>1</v>
      </c>
      <c r="E24" s="7">
        <v>45566</v>
      </c>
      <c r="F24" s="28">
        <f>'Retail Sales, KWH'!F24/'Retail Sales, KWH'!H24</f>
        <v>0.6204274880316043</v>
      </c>
      <c r="G24" s="28">
        <f>'Retail Sales, KWH'!G24/'Retail Sales, KWH'!H24</f>
        <v>0.37957251196839575</v>
      </c>
      <c r="H24" s="28">
        <f t="shared" si="1"/>
        <v>1</v>
      </c>
      <c r="I24" s="7">
        <v>45566</v>
      </c>
      <c r="J24" s="28">
        <f>'Retail Sales, KWH'!J24/'Retail Sales, KWH'!L24</f>
        <v>0.62117041869163536</v>
      </c>
      <c r="K24" s="28">
        <f>'Retail Sales, KWH'!K24/'Retail Sales, KWH'!L24</f>
        <v>0.37882958130836458</v>
      </c>
      <c r="L24" s="28">
        <f t="shared" si="2"/>
        <v>1</v>
      </c>
    </row>
    <row r="25" spans="1:12" x14ac:dyDescent="0.25">
      <c r="A25" s="7">
        <v>45597</v>
      </c>
      <c r="B25" s="28">
        <f>'Retail Sales, KWH'!B25/'Retail Sales, KWH'!D25</f>
        <v>0.61590321095839495</v>
      </c>
      <c r="C25" s="28">
        <f>'Retail Sales, KWH'!C25/'Retail Sales, KWH'!D25</f>
        <v>0.3840967890416051</v>
      </c>
      <c r="D25" s="28">
        <f t="shared" si="0"/>
        <v>1</v>
      </c>
      <c r="E25" s="7">
        <v>45597</v>
      </c>
      <c r="F25" s="28">
        <f>'Retail Sales, KWH'!F25/'Retail Sales, KWH'!H25</f>
        <v>0.61568408178888023</v>
      </c>
      <c r="G25" s="28">
        <f>'Retail Sales, KWH'!G25/'Retail Sales, KWH'!H25</f>
        <v>0.38431591821111971</v>
      </c>
      <c r="H25" s="28">
        <f t="shared" si="1"/>
        <v>1</v>
      </c>
      <c r="I25" s="7">
        <v>45597</v>
      </c>
      <c r="J25" s="28">
        <f>'Retail Sales, KWH'!J25/'Retail Sales, KWH'!L25</f>
        <v>0.61614470458350812</v>
      </c>
      <c r="K25" s="28">
        <f>'Retail Sales, KWH'!K25/'Retail Sales, KWH'!L25</f>
        <v>0.38385529541649194</v>
      </c>
      <c r="L25" s="28">
        <f t="shared" si="2"/>
        <v>1</v>
      </c>
    </row>
    <row r="26" spans="1:12" x14ac:dyDescent="0.25">
      <c r="A26" s="7">
        <v>45627</v>
      </c>
      <c r="B26" s="28">
        <f>'Retail Sales, KWH'!B26/'Retail Sales, KWH'!D26</f>
        <v>0.61742844175025691</v>
      </c>
      <c r="C26" s="28">
        <f>'Retail Sales, KWH'!C26/'Retail Sales, KWH'!D26</f>
        <v>0.38257155824974304</v>
      </c>
      <c r="D26" s="28">
        <f t="shared" si="0"/>
        <v>1</v>
      </c>
      <c r="E26" s="7">
        <v>45627</v>
      </c>
      <c r="F26" s="28">
        <f>'Retail Sales, KWH'!F26/'Retail Sales, KWH'!H26</f>
        <v>0.61745192523579617</v>
      </c>
      <c r="G26" s="28">
        <f>'Retail Sales, KWH'!G26/'Retail Sales, KWH'!H26</f>
        <v>0.38254807476420372</v>
      </c>
      <c r="H26" s="28">
        <f t="shared" si="1"/>
        <v>0.99999999999999989</v>
      </c>
      <c r="I26" s="7">
        <v>45627</v>
      </c>
      <c r="J26" s="28">
        <f>'Retail Sales, KWH'!J26/'Retail Sales, KWH'!L26</f>
        <v>0.61739264485000589</v>
      </c>
      <c r="K26" s="28">
        <f>'Retail Sales, KWH'!K26/'Retail Sales, KWH'!L26</f>
        <v>0.382607355149994</v>
      </c>
      <c r="L26" s="28">
        <f t="shared" si="2"/>
        <v>0.99999999999999989</v>
      </c>
    </row>
    <row r="27" spans="1:12" x14ac:dyDescent="0.25">
      <c r="A27" s="7">
        <v>45658</v>
      </c>
      <c r="B27" s="28">
        <f>'Retail Sales, KWH'!B27/'Retail Sales, KWH'!D27</f>
        <v>0.62238227207402752</v>
      </c>
      <c r="C27" s="28">
        <f>'Retail Sales, KWH'!C27/'Retail Sales, KWH'!D27</f>
        <v>0.37761772792597248</v>
      </c>
      <c r="D27" s="28">
        <f t="shared" si="0"/>
        <v>1</v>
      </c>
      <c r="E27" s="7">
        <v>45658</v>
      </c>
      <c r="F27" s="28">
        <f>'Retail Sales, KWH'!F27/'Retail Sales, KWH'!H27</f>
        <v>0.62290709823026791</v>
      </c>
      <c r="G27" s="28">
        <f>'Retail Sales, KWH'!G27/'Retail Sales, KWH'!H27</f>
        <v>0.37709290176973209</v>
      </c>
      <c r="H27" s="28">
        <f t="shared" si="1"/>
        <v>1</v>
      </c>
      <c r="I27" s="7">
        <v>45658</v>
      </c>
      <c r="J27" s="28">
        <f>'Retail Sales, KWH'!J27/'Retail Sales, KWH'!L27</f>
        <v>0.6217761851468403</v>
      </c>
      <c r="K27" s="28">
        <f>'Retail Sales, KWH'!K27/'Retail Sales, KWH'!L27</f>
        <v>0.37822381485315965</v>
      </c>
      <c r="L27" s="28">
        <f t="shared" si="2"/>
        <v>1</v>
      </c>
    </row>
    <row r="28" spans="1:12" x14ac:dyDescent="0.25">
      <c r="A28" s="7">
        <v>45689</v>
      </c>
      <c r="B28" s="28">
        <f>'Retail Sales, KWH'!B28/'Retail Sales, KWH'!D28</f>
        <v>0.62965837897849586</v>
      </c>
      <c r="C28" s="28">
        <f>'Retail Sales, KWH'!C28/'Retail Sales, KWH'!D28</f>
        <v>0.37034162102150409</v>
      </c>
      <c r="D28" s="28">
        <f t="shared" si="0"/>
        <v>1</v>
      </c>
      <c r="E28" s="7">
        <v>45689</v>
      </c>
      <c r="F28" s="28">
        <f>'Retail Sales, KWH'!F28/'Retail Sales, KWH'!H28</f>
        <v>0.62999785428465827</v>
      </c>
      <c r="G28" s="28">
        <f>'Retail Sales, KWH'!G28/'Retail Sales, KWH'!H28</f>
        <v>0.37000214571534185</v>
      </c>
      <c r="H28" s="28">
        <f t="shared" si="1"/>
        <v>1</v>
      </c>
      <c r="I28" s="7">
        <v>45689</v>
      </c>
      <c r="J28" s="28">
        <f>'Retail Sales, KWH'!J28/'Retail Sales, KWH'!L28</f>
        <v>0.62927029329814932</v>
      </c>
      <c r="K28" s="28">
        <f>'Retail Sales, KWH'!K28/'Retail Sales, KWH'!L28</f>
        <v>0.37072970670185074</v>
      </c>
      <c r="L28" s="28">
        <f t="shared" si="2"/>
        <v>1</v>
      </c>
    </row>
    <row r="29" spans="1:12" x14ac:dyDescent="0.25">
      <c r="A29" s="7">
        <v>45717</v>
      </c>
      <c r="B29" s="28">
        <f>'Retail Sales, KWH'!B29/'Retail Sales, KWH'!D29</f>
        <v>0.61978202544845351</v>
      </c>
      <c r="C29" s="28">
        <f>'Retail Sales, KWH'!C29/'Retail Sales, KWH'!D29</f>
        <v>0.38021797455154649</v>
      </c>
      <c r="D29" s="28">
        <f t="shared" si="0"/>
        <v>1</v>
      </c>
      <c r="E29" s="7">
        <v>45717</v>
      </c>
      <c r="F29" s="28">
        <f>'Retail Sales, KWH'!F29/'Retail Sales, KWH'!H29</f>
        <v>0.62000762738457194</v>
      </c>
      <c r="G29" s="28">
        <f>'Retail Sales, KWH'!G29/'Retail Sales, KWH'!H29</f>
        <v>0.37999237261542801</v>
      </c>
      <c r="H29" s="28">
        <f t="shared" si="1"/>
        <v>1</v>
      </c>
      <c r="I29" s="7">
        <v>45717</v>
      </c>
      <c r="J29" s="28">
        <f>'Retail Sales, KWH'!J29/'Retail Sales, KWH'!L29</f>
        <v>0.61952141939228511</v>
      </c>
      <c r="K29" s="28">
        <f>'Retail Sales, KWH'!K29/'Retail Sales, KWH'!L29</f>
        <v>0.38047858060771483</v>
      </c>
      <c r="L29" s="28">
        <f t="shared" si="2"/>
        <v>1</v>
      </c>
    </row>
    <row r="30" spans="1:12" x14ac:dyDescent="0.25">
      <c r="A30" s="7">
        <v>45748</v>
      </c>
      <c r="B30" s="28">
        <f>'Retail Sales, KWH'!B30/'Retail Sales, KWH'!D30</f>
        <v>0.61615641872386728</v>
      </c>
      <c r="C30" s="28">
        <f>'Retail Sales, KWH'!C30/'Retail Sales, KWH'!D30</f>
        <v>0.38384358127613266</v>
      </c>
      <c r="D30" s="28">
        <f t="shared" si="0"/>
        <v>1</v>
      </c>
      <c r="E30" s="7">
        <v>45748</v>
      </c>
      <c r="F30" s="28">
        <f>'Retail Sales, KWH'!F30/'Retail Sales, KWH'!H30</f>
        <v>0.61625048080273037</v>
      </c>
      <c r="G30" s="28">
        <f>'Retail Sales, KWH'!G30/'Retail Sales, KWH'!H30</f>
        <v>0.38374951919726957</v>
      </c>
      <c r="H30" s="28">
        <f t="shared" si="1"/>
        <v>1</v>
      </c>
      <c r="I30" s="7">
        <v>45748</v>
      </c>
      <c r="J30" s="28">
        <f>'Retail Sales, KWH'!J30/'Retail Sales, KWH'!L30</f>
        <v>0.61604008970085378</v>
      </c>
      <c r="K30" s="28">
        <f>'Retail Sales, KWH'!K30/'Retail Sales, KWH'!L30</f>
        <v>0.38395991029914622</v>
      </c>
      <c r="L30" s="28">
        <f t="shared" si="2"/>
        <v>1</v>
      </c>
    </row>
    <row r="31" spans="1:12" x14ac:dyDescent="0.25">
      <c r="A31" s="7">
        <v>45778</v>
      </c>
      <c r="B31" s="28">
        <f>'Retail Sales, KWH'!B31/'Retail Sales, KWH'!D31</f>
        <v>0.61513894158516591</v>
      </c>
      <c r="C31" s="28">
        <f>'Retail Sales, KWH'!C31/'Retail Sales, KWH'!D31</f>
        <v>0.38486105841483415</v>
      </c>
      <c r="D31" s="28">
        <f t="shared" si="0"/>
        <v>1</v>
      </c>
      <c r="E31" s="7">
        <v>45778</v>
      </c>
      <c r="F31" s="28">
        <f>'Retail Sales, KWH'!F31/'Retail Sales, KWH'!H31</f>
        <v>0.61503207588405051</v>
      </c>
      <c r="G31" s="28">
        <f>'Retail Sales, KWH'!G31/'Retail Sales, KWH'!H31</f>
        <v>0.38496792411594954</v>
      </c>
      <c r="H31" s="28">
        <f t="shared" si="1"/>
        <v>1</v>
      </c>
      <c r="I31" s="7">
        <v>45778</v>
      </c>
      <c r="J31" s="28">
        <f>'Retail Sales, KWH'!J31/'Retail Sales, KWH'!L31</f>
        <v>0.61525892142523153</v>
      </c>
      <c r="K31" s="28">
        <f>'Retail Sales, KWH'!K31/'Retail Sales, KWH'!L31</f>
        <v>0.38474107857476847</v>
      </c>
      <c r="L31" s="28">
        <f t="shared" si="2"/>
        <v>1</v>
      </c>
    </row>
    <row r="32" spans="1:12" x14ac:dyDescent="0.25">
      <c r="A32" s="7">
        <v>45809</v>
      </c>
      <c r="B32" s="28">
        <f>'Retail Sales, KWH'!B32/'Retail Sales, KWH'!D32</f>
        <v>0.62180262947038811</v>
      </c>
      <c r="C32" s="28">
        <f>'Retail Sales, KWH'!C32/'Retail Sales, KWH'!D32</f>
        <v>0.37819737052961178</v>
      </c>
      <c r="D32" s="28">
        <f t="shared" si="0"/>
        <v>0.99999999999999989</v>
      </c>
      <c r="E32" s="7">
        <v>45809</v>
      </c>
      <c r="F32" s="28">
        <f>'Retail Sales, KWH'!F32/'Retail Sales, KWH'!H32</f>
        <v>0.6215751227391012</v>
      </c>
      <c r="G32" s="28">
        <f>'Retail Sales, KWH'!G32/'Retail Sales, KWH'!H32</f>
        <v>0.37842487726089885</v>
      </c>
      <c r="H32" s="28">
        <f t="shared" si="1"/>
        <v>1</v>
      </c>
      <c r="I32" s="7">
        <v>45809</v>
      </c>
      <c r="J32" s="28">
        <f>'Retail Sales, KWH'!J32/'Retail Sales, KWH'!L32</f>
        <v>0.6220705154651105</v>
      </c>
      <c r="K32" s="28">
        <f>'Retail Sales, KWH'!K32/'Retail Sales, KWH'!L32</f>
        <v>0.37792948453488956</v>
      </c>
      <c r="L32" s="28">
        <f t="shared" si="2"/>
        <v>1</v>
      </c>
    </row>
    <row r="33" spans="1:12" x14ac:dyDescent="0.25">
      <c r="A33" s="7">
        <v>45839</v>
      </c>
      <c r="B33" s="28">
        <f>'Retail Sales, KWH'!B33/'Retail Sales, KWH'!D33</f>
        <v>0.61818452907984689</v>
      </c>
      <c r="C33" s="28">
        <f>'Retail Sales, KWH'!C33/'Retail Sales, KWH'!D33</f>
        <v>0.38181547092015306</v>
      </c>
      <c r="D33" s="28">
        <f t="shared" si="0"/>
        <v>1</v>
      </c>
      <c r="E33" s="7">
        <v>45839</v>
      </c>
      <c r="F33" s="28">
        <f>'Retail Sales, KWH'!F33/'Retail Sales, KWH'!H33</f>
        <v>0.61803437881032475</v>
      </c>
      <c r="G33" s="28">
        <f>'Retail Sales, KWH'!G33/'Retail Sales, KWH'!H33</f>
        <v>0.38196562118967525</v>
      </c>
      <c r="H33" s="28">
        <f t="shared" si="1"/>
        <v>1</v>
      </c>
      <c r="I33" s="7">
        <v>45839</v>
      </c>
      <c r="J33" s="28">
        <f>'Retail Sales, KWH'!J33/'Retail Sales, KWH'!L33</f>
        <v>0.61835852289263227</v>
      </c>
      <c r="K33" s="28">
        <f>'Retail Sales, KWH'!K33/'Retail Sales, KWH'!L33</f>
        <v>0.38164147710736768</v>
      </c>
      <c r="L33" s="28">
        <f t="shared" si="2"/>
        <v>1</v>
      </c>
    </row>
    <row r="34" spans="1:12" x14ac:dyDescent="0.25">
      <c r="A34" s="7">
        <v>45870</v>
      </c>
      <c r="B34" s="28">
        <f>'Retail Sales, KWH'!B34/'Retail Sales, KWH'!D34</f>
        <v>0.62753655009617959</v>
      </c>
      <c r="C34" s="28">
        <f>'Retail Sales, KWH'!C34/'Retail Sales, KWH'!D34</f>
        <v>0.37246344990382041</v>
      </c>
      <c r="D34" s="28">
        <f t="shared" si="0"/>
        <v>1</v>
      </c>
      <c r="E34" s="7">
        <v>45870</v>
      </c>
      <c r="F34" s="28">
        <f>'Retail Sales, KWH'!F34/'Retail Sales, KWH'!H34</f>
        <v>0.62741228694183948</v>
      </c>
      <c r="G34" s="28">
        <f>'Retail Sales, KWH'!G34/'Retail Sales, KWH'!H34</f>
        <v>0.37258771305816057</v>
      </c>
      <c r="H34" s="28">
        <f t="shared" si="1"/>
        <v>1</v>
      </c>
      <c r="I34" s="7">
        <v>45870</v>
      </c>
      <c r="J34" s="28">
        <f>'Retail Sales, KWH'!J34/'Retail Sales, KWH'!L34</f>
        <v>0.62769078930991828</v>
      </c>
      <c r="K34" s="28">
        <f>'Retail Sales, KWH'!K34/'Retail Sales, KWH'!L34</f>
        <v>0.37230921069008166</v>
      </c>
      <c r="L34" s="28">
        <f t="shared" si="2"/>
        <v>1</v>
      </c>
    </row>
    <row r="35" spans="1:12" x14ac:dyDescent="0.25">
      <c r="A35" s="7">
        <v>45901</v>
      </c>
      <c r="B35" s="28">
        <f>'Retail Sales, KWH'!B35/'Retail Sales, KWH'!D35</f>
        <v>0.62923563588618392</v>
      </c>
      <c r="C35" s="28">
        <f>'Retail Sales, KWH'!C35/'Retail Sales, KWH'!D35</f>
        <v>0.37076436411381614</v>
      </c>
      <c r="D35" s="28">
        <f t="shared" si="0"/>
        <v>1</v>
      </c>
      <c r="E35" s="7">
        <v>45901</v>
      </c>
      <c r="F35" s="28">
        <f>'Retail Sales, KWH'!F35/'Retail Sales, KWH'!H35</f>
        <v>0.62898832975808516</v>
      </c>
      <c r="G35" s="28">
        <f>'Retail Sales, KWH'!G35/'Retail Sales, KWH'!H35</f>
        <v>0.37101167024191484</v>
      </c>
      <c r="H35" s="28">
        <f t="shared" si="1"/>
        <v>1</v>
      </c>
      <c r="I35" s="7">
        <v>45901</v>
      </c>
      <c r="J35" s="28">
        <f>'Retail Sales, KWH'!J35/'Retail Sales, KWH'!L35</f>
        <v>0.62953370628036787</v>
      </c>
      <c r="K35" s="28">
        <f>'Retail Sales, KWH'!K35/'Retail Sales, KWH'!L35</f>
        <v>0.37046629371963208</v>
      </c>
      <c r="L35" s="28">
        <f t="shared" si="2"/>
        <v>1</v>
      </c>
    </row>
    <row r="36" spans="1:12" x14ac:dyDescent="0.25">
      <c r="A36" s="7">
        <v>45931</v>
      </c>
      <c r="B36" s="28">
        <f>'Retail Sales, KWH'!B36/'Retail Sales, KWH'!D36</f>
        <v>0.62084893596275115</v>
      </c>
      <c r="C36" s="28">
        <f>'Retail Sales, KWH'!C36/'Retail Sales, KWH'!D36</f>
        <v>0.37915106403724891</v>
      </c>
      <c r="D36" s="28">
        <f t="shared" si="0"/>
        <v>1</v>
      </c>
      <c r="E36" s="7">
        <v>45931</v>
      </c>
      <c r="F36" s="28">
        <f>'Retail Sales, KWH'!F36/'Retail Sales, KWH'!H36</f>
        <v>0.62043713133239464</v>
      </c>
      <c r="G36" s="28">
        <f>'Retail Sales, KWH'!G36/'Retail Sales, KWH'!H36</f>
        <v>0.37956286866760536</v>
      </c>
      <c r="H36" s="28">
        <f t="shared" si="1"/>
        <v>1</v>
      </c>
      <c r="I36" s="7">
        <v>45931</v>
      </c>
      <c r="J36" s="28">
        <f>'Retail Sales, KWH'!J36/'Retail Sales, KWH'!L36</f>
        <v>0.62133136879758621</v>
      </c>
      <c r="K36" s="28">
        <f>'Retail Sales, KWH'!K36/'Retail Sales, KWH'!L36</f>
        <v>0.37866863120241379</v>
      </c>
      <c r="L36" s="28">
        <f t="shared" si="2"/>
        <v>1</v>
      </c>
    </row>
    <row r="37" spans="1:12" x14ac:dyDescent="0.25">
      <c r="A37" s="7">
        <v>45962</v>
      </c>
      <c r="B37" s="28">
        <f>'Retail Sales, KWH'!B37/'Retail Sales, KWH'!D37</f>
        <v>0.61603879661934025</v>
      </c>
      <c r="C37" s="28">
        <f>'Retail Sales, KWH'!C37/'Retail Sales, KWH'!D37</f>
        <v>0.38396120338065975</v>
      </c>
      <c r="D37" s="28">
        <f t="shared" si="0"/>
        <v>1</v>
      </c>
      <c r="E37" s="7">
        <v>45962</v>
      </c>
      <c r="F37" s="28">
        <f>'Retail Sales, KWH'!F37/'Retail Sales, KWH'!H37</f>
        <v>0.615809366893034</v>
      </c>
      <c r="G37" s="28">
        <f>'Retail Sales, KWH'!G37/'Retail Sales, KWH'!H37</f>
        <v>0.384190633106966</v>
      </c>
      <c r="H37" s="28">
        <f t="shared" si="1"/>
        <v>1</v>
      </c>
      <c r="I37" s="7">
        <v>45962</v>
      </c>
      <c r="J37" s="28">
        <f>'Retail Sales, KWH'!J37/'Retail Sales, KWH'!L37</f>
        <v>0.61629443113269045</v>
      </c>
      <c r="K37" s="28">
        <f>'Retail Sales, KWH'!K37/'Retail Sales, KWH'!L37</f>
        <v>0.38370556886730961</v>
      </c>
      <c r="L37" s="28">
        <f t="shared" si="2"/>
        <v>1</v>
      </c>
    </row>
    <row r="38" spans="1:12" x14ac:dyDescent="0.25">
      <c r="A38" s="7">
        <v>45992</v>
      </c>
      <c r="B38" s="28">
        <f>'Retail Sales, KWH'!B38/'Retail Sales, KWH'!D38</f>
        <v>0.61746742932178789</v>
      </c>
      <c r="C38" s="28">
        <f>'Retail Sales, KWH'!C38/'Retail Sales, KWH'!D38</f>
        <v>0.38253257067821217</v>
      </c>
      <c r="D38" s="28">
        <f t="shared" si="0"/>
        <v>1</v>
      </c>
      <c r="E38" s="7">
        <v>45992</v>
      </c>
      <c r="F38" s="28">
        <f>'Retail Sales, KWH'!F38/'Retail Sales, KWH'!H38</f>
        <v>0.61756959736820283</v>
      </c>
      <c r="G38" s="28">
        <f>'Retail Sales, KWH'!G38/'Retail Sales, KWH'!H38</f>
        <v>0.38243040263179717</v>
      </c>
      <c r="H38" s="28">
        <f t="shared" si="1"/>
        <v>1</v>
      </c>
      <c r="I38" s="7">
        <v>45992</v>
      </c>
      <c r="J38" s="28">
        <f>'Retail Sales, KWH'!J38/'Retail Sales, KWH'!L38</f>
        <v>0.61733851574593102</v>
      </c>
      <c r="K38" s="28">
        <f>'Retail Sales, KWH'!K38/'Retail Sales, KWH'!L38</f>
        <v>0.3826614842540691</v>
      </c>
      <c r="L38" s="28">
        <f t="shared" si="2"/>
        <v>1</v>
      </c>
    </row>
    <row r="39" spans="1:12" x14ac:dyDescent="0.25">
      <c r="A39" s="7">
        <v>46023</v>
      </c>
      <c r="B39" s="28">
        <f>'Retail Sales, KWH'!B39/'Retail Sales, KWH'!D39</f>
        <v>0.62235109646061526</v>
      </c>
      <c r="C39" s="28">
        <f>'Retail Sales, KWH'!C39/'Retail Sales, KWH'!D39</f>
        <v>0.37764890353938479</v>
      </c>
      <c r="D39" s="28">
        <f t="shared" si="0"/>
        <v>1</v>
      </c>
      <c r="E39" s="7">
        <v>46023</v>
      </c>
      <c r="F39" s="28">
        <f>'Retail Sales, KWH'!F39/'Retail Sales, KWH'!H39</f>
        <v>0.62295829812174242</v>
      </c>
      <c r="G39" s="28">
        <f>'Retail Sales, KWH'!G39/'Retail Sales, KWH'!H39</f>
        <v>0.37704170187825758</v>
      </c>
      <c r="H39" s="28">
        <f t="shared" si="1"/>
        <v>1</v>
      </c>
      <c r="I39" s="7">
        <v>46023</v>
      </c>
      <c r="J39" s="28">
        <f>'Retail Sales, KWH'!J39/'Retail Sales, KWH'!L39</f>
        <v>0.62163961266787882</v>
      </c>
      <c r="K39" s="28">
        <f>'Retail Sales, KWH'!K39/'Retail Sales, KWH'!L39</f>
        <v>0.37836038733212113</v>
      </c>
      <c r="L39" s="28">
        <f t="shared" si="2"/>
        <v>1</v>
      </c>
    </row>
    <row r="40" spans="1:12" x14ac:dyDescent="0.25">
      <c r="A40" s="7">
        <v>46054</v>
      </c>
      <c r="B40" s="28">
        <f>'Retail Sales, KWH'!B40/'Retail Sales, KWH'!D40</f>
        <v>0.62963439877667982</v>
      </c>
      <c r="C40" s="28">
        <f>'Retail Sales, KWH'!C40/'Retail Sales, KWH'!D40</f>
        <v>0.37036560122332013</v>
      </c>
      <c r="D40" s="28">
        <f t="shared" si="0"/>
        <v>1</v>
      </c>
      <c r="E40" s="7">
        <v>46054</v>
      </c>
      <c r="F40" s="28">
        <f>'Retail Sales, KWH'!F40/'Retail Sales, KWH'!H40</f>
        <v>0.63001335247628032</v>
      </c>
      <c r="G40" s="28">
        <f>'Retail Sales, KWH'!G40/'Retail Sales, KWH'!H40</f>
        <v>0.36998664752371963</v>
      </c>
      <c r="H40" s="28">
        <f t="shared" si="1"/>
        <v>1</v>
      </c>
      <c r="I40" s="7">
        <v>46054</v>
      </c>
      <c r="J40" s="28">
        <f>'Retail Sales, KWH'!J40/'Retail Sales, KWH'!L40</f>
        <v>0.62919502016649975</v>
      </c>
      <c r="K40" s="28">
        <f>'Retail Sales, KWH'!K40/'Retail Sales, KWH'!L40</f>
        <v>0.3708049798335003</v>
      </c>
      <c r="L40" s="28">
        <f t="shared" si="2"/>
        <v>1</v>
      </c>
    </row>
    <row r="41" spans="1:12" x14ac:dyDescent="0.25">
      <c r="A41" s="7">
        <v>46082</v>
      </c>
      <c r="B41" s="28">
        <f>'Retail Sales, KWH'!B41/'Retail Sales, KWH'!D41</f>
        <v>0.61978176591718592</v>
      </c>
      <c r="C41" s="28">
        <f>'Retail Sales, KWH'!C41/'Retail Sales, KWH'!D41</f>
        <v>0.38021823408281408</v>
      </c>
      <c r="D41" s="28">
        <f t="shared" si="0"/>
        <v>1</v>
      </c>
      <c r="E41" s="7">
        <v>46082</v>
      </c>
      <c r="F41" s="28">
        <f>'Retail Sales, KWH'!F41/'Retail Sales, KWH'!H41</f>
        <v>0.62002786335931237</v>
      </c>
      <c r="G41" s="28">
        <f>'Retail Sales, KWH'!G41/'Retail Sales, KWH'!H41</f>
        <v>0.37997213664068752</v>
      </c>
      <c r="H41" s="28">
        <f t="shared" si="1"/>
        <v>0.99999999999999989</v>
      </c>
      <c r="I41" s="7">
        <v>46082</v>
      </c>
      <c r="J41" s="28">
        <f>'Retail Sales, KWH'!J41/'Retail Sales, KWH'!L41</f>
        <v>0.61949289723466661</v>
      </c>
      <c r="K41" s="28">
        <f>'Retail Sales, KWH'!K41/'Retail Sales, KWH'!L41</f>
        <v>0.38050710276533339</v>
      </c>
      <c r="L41" s="28">
        <f t="shared" si="2"/>
        <v>1</v>
      </c>
    </row>
    <row r="42" spans="1:12" x14ac:dyDescent="0.25">
      <c r="A42" s="7">
        <v>46113</v>
      </c>
      <c r="B42" s="28">
        <f>'Retail Sales, KWH'!B42/'Retail Sales, KWH'!D42</f>
        <v>0.616138491357901</v>
      </c>
      <c r="C42" s="28">
        <f>'Retail Sales, KWH'!C42/'Retail Sales, KWH'!D42</f>
        <v>0.38386150864209911</v>
      </c>
      <c r="D42" s="28">
        <f t="shared" si="0"/>
        <v>1</v>
      </c>
      <c r="E42" s="7">
        <v>46113</v>
      </c>
      <c r="F42" s="28">
        <f>'Retail Sales, KWH'!F42/'Retail Sales, KWH'!H42</f>
        <v>0.61622948126304489</v>
      </c>
      <c r="G42" s="28">
        <f>'Retail Sales, KWH'!G42/'Retail Sales, KWH'!H42</f>
        <v>0.38377051873695511</v>
      </c>
      <c r="H42" s="28">
        <f t="shared" si="1"/>
        <v>1</v>
      </c>
      <c r="I42" s="7">
        <v>46113</v>
      </c>
      <c r="J42" s="28">
        <f>'Retail Sales, KWH'!J42/'Retail Sales, KWH'!L42</f>
        <v>0.61602225855093207</v>
      </c>
      <c r="K42" s="28">
        <f>'Retail Sales, KWH'!K42/'Retail Sales, KWH'!L42</f>
        <v>0.38397774144906804</v>
      </c>
      <c r="L42" s="28">
        <f t="shared" si="2"/>
        <v>1</v>
      </c>
    </row>
    <row r="43" spans="1:12" x14ac:dyDescent="0.25">
      <c r="A43" s="7">
        <v>46143</v>
      </c>
      <c r="B43" s="28">
        <f>'Retail Sales, KWH'!B43/'Retail Sales, KWH'!D43</f>
        <v>0.61520950938601582</v>
      </c>
      <c r="C43" s="28">
        <f>'Retail Sales, KWH'!C43/'Retail Sales, KWH'!D43</f>
        <v>0.38479049061398418</v>
      </c>
      <c r="D43" s="28">
        <f t="shared" si="0"/>
        <v>1</v>
      </c>
      <c r="E43" s="7">
        <v>46143</v>
      </c>
      <c r="F43" s="28">
        <f>'Retail Sales, KWH'!F43/'Retail Sales, KWH'!H43</f>
        <v>0.61505954618406466</v>
      </c>
      <c r="G43" s="28">
        <f>'Retail Sales, KWH'!G43/'Retail Sales, KWH'!H43</f>
        <v>0.38494045381593528</v>
      </c>
      <c r="H43" s="28">
        <f t="shared" si="1"/>
        <v>1</v>
      </c>
      <c r="I43" s="7">
        <v>46143</v>
      </c>
      <c r="J43" s="28">
        <f>'Retail Sales, KWH'!J43/'Retail Sales, KWH'!L43</f>
        <v>0.615381098720435</v>
      </c>
      <c r="K43" s="28">
        <f>'Retail Sales, KWH'!K43/'Retail Sales, KWH'!L43</f>
        <v>0.38461890127956505</v>
      </c>
      <c r="L43" s="28">
        <f t="shared" si="2"/>
        <v>1</v>
      </c>
    </row>
    <row r="44" spans="1:12" x14ac:dyDescent="0.25">
      <c r="A44" s="7">
        <v>46174</v>
      </c>
      <c r="B44" s="28">
        <f>'Retail Sales, KWH'!B44/'Retail Sales, KWH'!D44</f>
        <v>0.62185466378435228</v>
      </c>
      <c r="C44" s="28">
        <f>'Retail Sales, KWH'!C44/'Retail Sales, KWH'!D44</f>
        <v>0.37814533621564772</v>
      </c>
      <c r="D44" s="28">
        <f t="shared" si="0"/>
        <v>1</v>
      </c>
      <c r="E44" s="7">
        <v>46174</v>
      </c>
      <c r="F44" s="28">
        <f>'Retail Sales, KWH'!F44/'Retail Sales, KWH'!H44</f>
        <v>0.62156521671864817</v>
      </c>
      <c r="G44" s="28">
        <f>'Retail Sales, KWH'!G44/'Retail Sales, KWH'!H44</f>
        <v>0.37843478328135177</v>
      </c>
      <c r="H44" s="28">
        <f t="shared" si="1"/>
        <v>1</v>
      </c>
      <c r="I44" s="7">
        <v>46174</v>
      </c>
      <c r="J44" s="28">
        <f>'Retail Sales, KWH'!J44/'Retail Sales, KWH'!L44</f>
        <v>0.62220030690473738</v>
      </c>
      <c r="K44" s="28">
        <f>'Retail Sales, KWH'!K44/'Retail Sales, KWH'!L44</f>
        <v>0.37779969309526262</v>
      </c>
      <c r="L44" s="28">
        <f t="shared" si="2"/>
        <v>1</v>
      </c>
    </row>
    <row r="45" spans="1:12" x14ac:dyDescent="0.25">
      <c r="A45" s="7">
        <v>46204</v>
      </c>
      <c r="B45" s="28">
        <f>'Retail Sales, KWH'!B45/'Retail Sales, KWH'!D45</f>
        <v>0.61822353031853094</v>
      </c>
      <c r="C45" s="28">
        <f>'Retail Sales, KWH'!C45/'Retail Sales, KWH'!D45</f>
        <v>0.38177646968146911</v>
      </c>
      <c r="D45" s="28">
        <f t="shared" si="0"/>
        <v>1</v>
      </c>
      <c r="E45" s="7">
        <v>46204</v>
      </c>
      <c r="F45" s="28">
        <f>'Retail Sales, KWH'!F45/'Retail Sales, KWH'!H45</f>
        <v>0.61804302617762186</v>
      </c>
      <c r="G45" s="28">
        <f>'Retail Sales, KWH'!G45/'Retail Sales, KWH'!H45</f>
        <v>0.3819569738223782</v>
      </c>
      <c r="H45" s="28">
        <f t="shared" si="1"/>
        <v>1</v>
      </c>
      <c r="I45" s="7">
        <v>46204</v>
      </c>
      <c r="J45" s="28">
        <f>'Retail Sales, KWH'!J45/'Retail Sales, KWH'!L45</f>
        <v>0.61843595129266904</v>
      </c>
      <c r="K45" s="28">
        <f>'Retail Sales, KWH'!K45/'Retail Sales, KWH'!L45</f>
        <v>0.38156404870733102</v>
      </c>
      <c r="L45" s="28">
        <f t="shared" si="2"/>
        <v>1</v>
      </c>
    </row>
    <row r="46" spans="1:12" x14ac:dyDescent="0.25">
      <c r="A46" s="7">
        <v>46235</v>
      </c>
      <c r="B46" s="28">
        <f>'Retail Sales, KWH'!B46/'Retail Sales, KWH'!D46</f>
        <v>0.62752157946653253</v>
      </c>
      <c r="C46" s="28">
        <f>'Retail Sales, KWH'!C46/'Retail Sales, KWH'!D46</f>
        <v>0.37247842053346752</v>
      </c>
      <c r="D46" s="28">
        <f t="shared" si="0"/>
        <v>1</v>
      </c>
      <c r="E46" s="7">
        <v>46235</v>
      </c>
      <c r="F46" s="28">
        <f>'Retail Sales, KWH'!F46/'Retail Sales, KWH'!H46</f>
        <v>0.62738527588993431</v>
      </c>
      <c r="G46" s="28">
        <f>'Retail Sales, KWH'!G46/'Retail Sales, KWH'!H46</f>
        <v>0.37261472411006574</v>
      </c>
      <c r="H46" s="28">
        <f t="shared" si="1"/>
        <v>1</v>
      </c>
      <c r="I46" s="7">
        <v>46235</v>
      </c>
      <c r="J46" s="28">
        <f>'Retail Sales, KWH'!J46/'Retail Sales, KWH'!L46</f>
        <v>0.62769418162711288</v>
      </c>
      <c r="K46" s="28">
        <f>'Retail Sales, KWH'!K46/'Retail Sales, KWH'!L46</f>
        <v>0.37230581837288701</v>
      </c>
      <c r="L46" s="28">
        <f t="shared" si="2"/>
        <v>0.99999999999999989</v>
      </c>
    </row>
    <row r="47" spans="1:12" x14ac:dyDescent="0.25">
      <c r="A47" s="7">
        <v>46266</v>
      </c>
      <c r="B47" s="28">
        <f>'Retail Sales, KWH'!B47/'Retail Sales, KWH'!D47</f>
        <v>0.62925791589724533</v>
      </c>
      <c r="C47" s="28">
        <f>'Retail Sales, KWH'!C47/'Retail Sales, KWH'!D47</f>
        <v>0.37074208410275467</v>
      </c>
      <c r="D47" s="28">
        <f t="shared" si="0"/>
        <v>1</v>
      </c>
      <c r="E47" s="7">
        <v>46266</v>
      </c>
      <c r="F47" s="28">
        <f>'Retail Sales, KWH'!F47/'Retail Sales, KWH'!H47</f>
        <v>0.62897888196267937</v>
      </c>
      <c r="G47" s="28">
        <f>'Retail Sales, KWH'!G47/'Retail Sales, KWH'!H47</f>
        <v>0.37102111803732074</v>
      </c>
      <c r="H47" s="28">
        <f t="shared" si="1"/>
        <v>1</v>
      </c>
      <c r="I47" s="7">
        <v>46266</v>
      </c>
      <c r="J47" s="28">
        <f>'Retail Sales, KWH'!J47/'Retail Sales, KWH'!L47</f>
        <v>0.62959993443363682</v>
      </c>
      <c r="K47" s="28">
        <f>'Retail Sales, KWH'!K47/'Retail Sales, KWH'!L47</f>
        <v>0.37040006556636312</v>
      </c>
      <c r="L47" s="28">
        <f t="shared" si="2"/>
        <v>1</v>
      </c>
    </row>
    <row r="48" spans="1:12" x14ac:dyDescent="0.25">
      <c r="A48" s="7">
        <v>46296</v>
      </c>
      <c r="B48" s="28">
        <f>'Retail Sales, KWH'!B48/'Retail Sales, KWH'!D48</f>
        <v>0.62089055097569223</v>
      </c>
      <c r="C48" s="28">
        <f>'Retail Sales, KWH'!C48/'Retail Sales, KWH'!D48</f>
        <v>0.37910944902430777</v>
      </c>
      <c r="D48" s="28">
        <f t="shared" si="0"/>
        <v>1</v>
      </c>
      <c r="E48" s="7">
        <v>46296</v>
      </c>
      <c r="F48" s="28">
        <f>'Retail Sales, KWH'!F48/'Retail Sales, KWH'!H48</f>
        <v>0.62041573553779117</v>
      </c>
      <c r="G48" s="28">
        <f>'Retail Sales, KWH'!G48/'Retail Sales, KWH'!H48</f>
        <v>0.37958426446220894</v>
      </c>
      <c r="H48" s="28">
        <f t="shared" si="1"/>
        <v>1</v>
      </c>
      <c r="I48" s="7">
        <v>46296</v>
      </c>
      <c r="J48" s="28">
        <f>'Retail Sales, KWH'!J48/'Retail Sales, KWH'!L48</f>
        <v>0.62145594423638839</v>
      </c>
      <c r="K48" s="28">
        <f>'Retail Sales, KWH'!K48/'Retail Sales, KWH'!L48</f>
        <v>0.37854405576361172</v>
      </c>
      <c r="L48" s="28">
        <f t="shared" si="2"/>
        <v>1</v>
      </c>
    </row>
    <row r="49" spans="1:12" x14ac:dyDescent="0.25">
      <c r="A49" s="7">
        <v>46327</v>
      </c>
      <c r="B49" s="28">
        <f>'Retail Sales, KWH'!B49/'Retail Sales, KWH'!D49</f>
        <v>0.61609294331353881</v>
      </c>
      <c r="C49" s="28">
        <f>'Retail Sales, KWH'!C49/'Retail Sales, KWH'!D49</f>
        <v>0.38390705668646119</v>
      </c>
      <c r="D49" s="28">
        <f t="shared" si="0"/>
        <v>1</v>
      </c>
      <c r="E49" s="7">
        <v>46327</v>
      </c>
      <c r="F49" s="28">
        <f>'Retail Sales, KWH'!F49/'Retail Sales, KWH'!H49</f>
        <v>0.61585366386074414</v>
      </c>
      <c r="G49" s="28">
        <f>'Retail Sales, KWH'!G49/'Retail Sales, KWH'!H49</f>
        <v>0.38414633613925586</v>
      </c>
      <c r="H49" s="28">
        <f t="shared" si="1"/>
        <v>1</v>
      </c>
      <c r="I49" s="7">
        <v>46327</v>
      </c>
      <c r="J49" s="28">
        <f>'Retail Sales, KWH'!J49/'Retail Sales, KWH'!L49</f>
        <v>0.61636284074721093</v>
      </c>
      <c r="K49" s="28">
        <f>'Retail Sales, KWH'!K49/'Retail Sales, KWH'!L49</f>
        <v>0.38363715925278907</v>
      </c>
      <c r="L49" s="28">
        <f t="shared" si="2"/>
        <v>1</v>
      </c>
    </row>
    <row r="50" spans="1:12" x14ac:dyDescent="0.25">
      <c r="A50" s="7">
        <v>46357</v>
      </c>
      <c r="B50" s="28">
        <f>'Retail Sales, KWH'!B50/'Retail Sales, KWH'!D50</f>
        <v>0.61754141170934596</v>
      </c>
      <c r="C50" s="28">
        <f>'Retail Sales, KWH'!C50/'Retail Sales, KWH'!D50</f>
        <v>0.38245858829065399</v>
      </c>
      <c r="D50" s="28">
        <f t="shared" si="0"/>
        <v>1</v>
      </c>
      <c r="E50" s="7">
        <v>46357</v>
      </c>
      <c r="F50" s="28">
        <f>'Retail Sales, KWH'!F50/'Retail Sales, KWH'!H50</f>
        <v>0.6177179934931516</v>
      </c>
      <c r="G50" s="28">
        <f>'Retail Sales, KWH'!G50/'Retail Sales, KWH'!H50</f>
        <v>0.38228200650684852</v>
      </c>
      <c r="H50" s="28">
        <f t="shared" si="1"/>
        <v>1</v>
      </c>
      <c r="I50" s="7">
        <v>46357</v>
      </c>
      <c r="J50" s="28">
        <f>'Retail Sales, KWH'!J50/'Retail Sales, KWH'!L50</f>
        <v>0.61732210986122238</v>
      </c>
      <c r="K50" s="28">
        <f>'Retail Sales, KWH'!K50/'Retail Sales, KWH'!L50</f>
        <v>0.38267789013877757</v>
      </c>
      <c r="L50" s="28">
        <f t="shared" si="2"/>
        <v>1</v>
      </c>
    </row>
    <row r="51" spans="1:12" x14ac:dyDescent="0.25">
      <c r="A51" s="7">
        <v>46388</v>
      </c>
      <c r="B51" s="29">
        <f>'Retail Sales, KWH'!B51/'Retail Sales, KWH'!D51</f>
        <v>0.62333970726220345</v>
      </c>
      <c r="C51" s="29">
        <f>'Retail Sales, KWH'!C51/'Retail Sales, KWH'!D51</f>
        <v>0.3766602927377965</v>
      </c>
      <c r="D51" s="29">
        <f t="shared" si="0"/>
        <v>1</v>
      </c>
      <c r="E51" s="7">
        <v>46388</v>
      </c>
      <c r="F51" s="29">
        <f>'Retail Sales, KWH'!F51/'Retail Sales, KWH'!H51</f>
        <v>0.62326551482686154</v>
      </c>
      <c r="G51" s="29">
        <f>'Retail Sales, KWH'!G51/'Retail Sales, KWH'!H51</f>
        <v>0.37673448517313834</v>
      </c>
      <c r="H51" s="29">
        <f t="shared" si="1"/>
        <v>0.99999999999999989</v>
      </c>
      <c r="I51" s="7">
        <v>46388</v>
      </c>
      <c r="J51" s="29">
        <f>'Retail Sales, KWH'!J51/'Retail Sales, KWH'!L51</f>
        <v>0.62331539019544602</v>
      </c>
      <c r="K51" s="29">
        <f>'Retail Sales, KWH'!K51/'Retail Sales, KWH'!L51</f>
        <v>0.37668460980455393</v>
      </c>
      <c r="L51" s="29">
        <f t="shared" si="2"/>
        <v>1</v>
      </c>
    </row>
    <row r="52" spans="1:12" x14ac:dyDescent="0.25">
      <c r="A52" s="7">
        <v>46419</v>
      </c>
      <c r="B52" s="29">
        <f>'Retail Sales, KWH'!B52/'Retail Sales, KWH'!D52</f>
        <v>0.63027965923640417</v>
      </c>
      <c r="C52" s="29">
        <f>'Retail Sales, KWH'!C52/'Retail Sales, KWH'!D52</f>
        <v>0.36972034076359572</v>
      </c>
      <c r="D52" s="29">
        <f t="shared" ref="D52:D115" si="3">SUM(B52:C52)</f>
        <v>0.99999999999999989</v>
      </c>
      <c r="E52" s="7">
        <v>46419</v>
      </c>
      <c r="F52" s="29">
        <f>'Retail Sales, KWH'!F52/'Retail Sales, KWH'!H52</f>
        <v>0.62993839750897995</v>
      </c>
      <c r="G52" s="29">
        <f>'Retail Sales, KWH'!G52/'Retail Sales, KWH'!H52</f>
        <v>0.37006160249102005</v>
      </c>
      <c r="H52" s="29">
        <f t="shared" si="1"/>
        <v>1</v>
      </c>
      <c r="I52" s="7">
        <v>46419</v>
      </c>
      <c r="J52" s="29">
        <f>'Retail Sales, KWH'!J52/'Retail Sales, KWH'!L52</f>
        <v>0.63057614482674218</v>
      </c>
      <c r="K52" s="29">
        <f>'Retail Sales, KWH'!K52/'Retail Sales, KWH'!L52</f>
        <v>0.36942385517325788</v>
      </c>
      <c r="L52" s="29">
        <f t="shared" si="2"/>
        <v>1</v>
      </c>
    </row>
    <row r="53" spans="1:12" x14ac:dyDescent="0.25">
      <c r="A53" s="7">
        <v>46447</v>
      </c>
      <c r="B53" s="29">
        <f>'Retail Sales, KWH'!B53/'Retail Sales, KWH'!D53</f>
        <v>0.61974809846491363</v>
      </c>
      <c r="C53" s="29">
        <f>'Retail Sales, KWH'!C53/'Retail Sales, KWH'!D53</f>
        <v>0.38025190153508642</v>
      </c>
      <c r="D53" s="29">
        <f t="shared" si="3"/>
        <v>1</v>
      </c>
      <c r="E53" s="7">
        <v>46447</v>
      </c>
      <c r="F53" s="29">
        <f>'Retail Sales, KWH'!F53/'Retail Sales, KWH'!H53</f>
        <v>0.61928810221105279</v>
      </c>
      <c r="G53" s="29">
        <f>'Retail Sales, KWH'!G53/'Retail Sales, KWH'!H53</f>
        <v>0.38071189778894721</v>
      </c>
      <c r="H53" s="29">
        <f t="shared" si="1"/>
        <v>1</v>
      </c>
      <c r="I53" s="7">
        <v>46447</v>
      </c>
      <c r="J53" s="29">
        <f>'Retail Sales, KWH'!J53/'Retail Sales, KWH'!L53</f>
        <v>0.620176218469084</v>
      </c>
      <c r="K53" s="29">
        <f>'Retail Sales, KWH'!K53/'Retail Sales, KWH'!L53</f>
        <v>0.37982378153091612</v>
      </c>
      <c r="L53" s="29">
        <f t="shared" si="2"/>
        <v>1</v>
      </c>
    </row>
    <row r="54" spans="1:12" x14ac:dyDescent="0.25">
      <c r="A54" s="7">
        <v>46478</v>
      </c>
      <c r="B54" s="29">
        <f>'Retail Sales, KWH'!B54/'Retail Sales, KWH'!D54</f>
        <v>0.61544374652538081</v>
      </c>
      <c r="C54" s="29">
        <f>'Retail Sales, KWH'!C54/'Retail Sales, KWH'!D54</f>
        <v>0.38455625347461914</v>
      </c>
      <c r="D54" s="29">
        <f t="shared" si="3"/>
        <v>1</v>
      </c>
      <c r="E54" s="7">
        <v>46478</v>
      </c>
      <c r="F54" s="29">
        <f>'Retail Sales, KWH'!F54/'Retail Sales, KWH'!H54</f>
        <v>0.61481067570417425</v>
      </c>
      <c r="G54" s="29">
        <f>'Retail Sales, KWH'!G54/'Retail Sales, KWH'!H54</f>
        <v>0.38518932429582581</v>
      </c>
      <c r="H54" s="29">
        <f t="shared" si="1"/>
        <v>1</v>
      </c>
      <c r="I54" s="7">
        <v>46478</v>
      </c>
      <c r="J54" s="29">
        <f>'Retail Sales, KWH'!J54/'Retail Sales, KWH'!L54</f>
        <v>0.61606490960483984</v>
      </c>
      <c r="K54" s="29">
        <f>'Retail Sales, KWH'!K54/'Retail Sales, KWH'!L54</f>
        <v>0.38393509039516022</v>
      </c>
      <c r="L54" s="29">
        <f t="shared" si="2"/>
        <v>1</v>
      </c>
    </row>
    <row r="55" spans="1:12" x14ac:dyDescent="0.25">
      <c r="A55" s="7">
        <v>46508</v>
      </c>
      <c r="B55" s="29">
        <f>'Retail Sales, KWH'!B55/'Retail Sales, KWH'!D55</f>
        <v>0.6139239982191963</v>
      </c>
      <c r="C55" s="29">
        <f>'Retail Sales, KWH'!C55/'Retail Sales, KWH'!D55</f>
        <v>0.38607600178080365</v>
      </c>
      <c r="D55" s="29">
        <f t="shared" si="3"/>
        <v>1</v>
      </c>
      <c r="E55" s="7">
        <v>46508</v>
      </c>
      <c r="F55" s="29">
        <f>'Retail Sales, KWH'!F55/'Retail Sales, KWH'!H55</f>
        <v>0.61304621142475513</v>
      </c>
      <c r="G55" s="29">
        <f>'Retail Sales, KWH'!G55/'Retail Sales, KWH'!H55</f>
        <v>0.38695378857524487</v>
      </c>
      <c r="H55" s="29">
        <f t="shared" si="1"/>
        <v>1</v>
      </c>
      <c r="I55" s="7">
        <v>46508</v>
      </c>
      <c r="J55" s="29">
        <f>'Retail Sales, KWH'!J55/'Retail Sales, KWH'!L55</f>
        <v>0.6148390532883572</v>
      </c>
      <c r="K55" s="29">
        <f>'Retail Sales, KWH'!K55/'Retail Sales, KWH'!L55</f>
        <v>0.38516094671164286</v>
      </c>
      <c r="L55" s="29">
        <f t="shared" si="2"/>
        <v>1</v>
      </c>
    </row>
    <row r="56" spans="1:12" x14ac:dyDescent="0.25">
      <c r="A56" s="7">
        <v>46539</v>
      </c>
      <c r="B56" s="29">
        <f>'Retail Sales, KWH'!B56/'Retail Sales, KWH'!D56</f>
        <v>0.62047633283525383</v>
      </c>
      <c r="C56" s="29">
        <f>'Retail Sales, KWH'!C56/'Retail Sales, KWH'!D56</f>
        <v>0.37952366716474606</v>
      </c>
      <c r="D56" s="29">
        <f t="shared" si="3"/>
        <v>0.99999999999999989</v>
      </c>
      <c r="E56" s="7">
        <v>46539</v>
      </c>
      <c r="F56" s="29">
        <f>'Retail Sales, KWH'!F56/'Retail Sales, KWH'!H56</f>
        <v>0.61944401149974471</v>
      </c>
      <c r="G56" s="29">
        <f>'Retail Sales, KWH'!G56/'Retail Sales, KWH'!H56</f>
        <v>0.38055598850025535</v>
      </c>
      <c r="H56" s="29">
        <f t="shared" si="1"/>
        <v>1</v>
      </c>
      <c r="I56" s="7">
        <v>46539</v>
      </c>
      <c r="J56" s="29">
        <f>'Retail Sales, KWH'!J56/'Retail Sales, KWH'!L56</f>
        <v>0.62158724594376347</v>
      </c>
      <c r="K56" s="29">
        <f>'Retail Sales, KWH'!K56/'Retail Sales, KWH'!L56</f>
        <v>0.37841275405623642</v>
      </c>
      <c r="L56" s="29">
        <f t="shared" si="2"/>
        <v>0.99999999999999989</v>
      </c>
    </row>
    <row r="57" spans="1:12" x14ac:dyDescent="0.25">
      <c r="A57" s="7">
        <v>46569</v>
      </c>
      <c r="B57" s="29">
        <f>'Retail Sales, KWH'!B57/'Retail Sales, KWH'!D57</f>
        <v>0.61669220687715165</v>
      </c>
      <c r="C57" s="29">
        <f>'Retail Sales, KWH'!C57/'Retail Sales, KWH'!D57</f>
        <v>0.38330779312284841</v>
      </c>
      <c r="D57" s="29">
        <f t="shared" si="3"/>
        <v>1</v>
      </c>
      <c r="E57" s="7">
        <v>46569</v>
      </c>
      <c r="F57" s="29">
        <f>'Retail Sales, KWH'!F57/'Retail Sales, KWH'!H57</f>
        <v>0.61579684531544376</v>
      </c>
      <c r="G57" s="29">
        <f>'Retail Sales, KWH'!G57/'Retail Sales, KWH'!H57</f>
        <v>0.38420315468455618</v>
      </c>
      <c r="H57" s="29">
        <f t="shared" si="1"/>
        <v>1</v>
      </c>
      <c r="I57" s="7">
        <v>46569</v>
      </c>
      <c r="J57" s="29">
        <f>'Retail Sales, KWH'!J57/'Retail Sales, KWH'!L57</f>
        <v>0.61763349390558653</v>
      </c>
      <c r="K57" s="29">
        <f>'Retail Sales, KWH'!K57/'Retail Sales, KWH'!L57</f>
        <v>0.38236650609441358</v>
      </c>
      <c r="L57" s="29">
        <f t="shared" si="2"/>
        <v>1</v>
      </c>
    </row>
    <row r="58" spans="1:12" x14ac:dyDescent="0.25">
      <c r="A58" s="7">
        <v>46600</v>
      </c>
      <c r="B58" s="29">
        <f>'Retail Sales, KWH'!B58/'Retail Sales, KWH'!D58</f>
        <v>0.62621061956851742</v>
      </c>
      <c r="C58" s="29">
        <f>'Retail Sales, KWH'!C58/'Retail Sales, KWH'!D58</f>
        <v>0.37378938043148258</v>
      </c>
      <c r="D58" s="29">
        <f t="shared" si="3"/>
        <v>1</v>
      </c>
      <c r="E58" s="7">
        <v>46600</v>
      </c>
      <c r="F58" s="29">
        <f>'Retail Sales, KWH'!F58/'Retail Sales, KWH'!H58</f>
        <v>0.62536656729826468</v>
      </c>
      <c r="G58" s="29">
        <f>'Retail Sales, KWH'!G58/'Retail Sales, KWH'!H58</f>
        <v>0.37463343270173527</v>
      </c>
      <c r="H58" s="29">
        <f t="shared" si="1"/>
        <v>1</v>
      </c>
      <c r="I58" s="7">
        <v>46600</v>
      </c>
      <c r="J58" s="29">
        <f>'Retail Sales, KWH'!J58/'Retail Sales, KWH'!L58</f>
        <v>0.62710723347707187</v>
      </c>
      <c r="K58" s="29">
        <f>'Retail Sales, KWH'!K58/'Retail Sales, KWH'!L58</f>
        <v>0.37289276652292819</v>
      </c>
      <c r="L58" s="29">
        <f t="shared" si="2"/>
        <v>1</v>
      </c>
    </row>
    <row r="59" spans="1:12" x14ac:dyDescent="0.25">
      <c r="A59" s="7">
        <v>46631</v>
      </c>
      <c r="B59" s="29">
        <f>'Retail Sales, KWH'!B59/'Retail Sales, KWH'!D59</f>
        <v>0.62819619145678796</v>
      </c>
      <c r="C59" s="29">
        <f>'Retail Sales, KWH'!C59/'Retail Sales, KWH'!D59</f>
        <v>0.37180380854321199</v>
      </c>
      <c r="D59" s="29">
        <f t="shared" si="3"/>
        <v>1</v>
      </c>
      <c r="E59" s="7">
        <v>46631</v>
      </c>
      <c r="F59" s="29">
        <f>'Retail Sales, KWH'!F59/'Retail Sales, KWH'!H59</f>
        <v>0.62718651918875334</v>
      </c>
      <c r="G59" s="29">
        <f>'Retail Sales, KWH'!G59/'Retail Sales, KWH'!H59</f>
        <v>0.37281348081124654</v>
      </c>
      <c r="H59" s="29">
        <f t="shared" si="1"/>
        <v>0.99999999999999989</v>
      </c>
      <c r="I59" s="7">
        <v>46631</v>
      </c>
      <c r="J59" s="29">
        <f>'Retail Sales, KWH'!J59/'Retail Sales, KWH'!L59</f>
        <v>0.62929196916984409</v>
      </c>
      <c r="K59" s="29">
        <f>'Retail Sales, KWH'!K59/'Retail Sales, KWH'!L59</f>
        <v>0.3707080308301558</v>
      </c>
      <c r="L59" s="29">
        <f t="shared" si="2"/>
        <v>0.99999999999999989</v>
      </c>
    </row>
    <row r="60" spans="1:12" x14ac:dyDescent="0.25">
      <c r="A60" s="7">
        <v>46661</v>
      </c>
      <c r="B60" s="29">
        <f>'Retail Sales, KWH'!B60/'Retail Sales, KWH'!D60</f>
        <v>0.62059880846979765</v>
      </c>
      <c r="C60" s="29">
        <f>'Retail Sales, KWH'!C60/'Retail Sales, KWH'!D60</f>
        <v>0.37940119153020235</v>
      </c>
      <c r="D60" s="29">
        <f t="shared" si="3"/>
        <v>1</v>
      </c>
      <c r="E60" s="7">
        <v>46661</v>
      </c>
      <c r="F60" s="29">
        <f>'Retail Sales, KWH'!F60/'Retail Sales, KWH'!H60</f>
        <v>0.61938545280398738</v>
      </c>
      <c r="G60" s="29">
        <f>'Retail Sales, KWH'!G60/'Retail Sales, KWH'!H60</f>
        <v>0.38061454719601262</v>
      </c>
      <c r="H60" s="29">
        <f t="shared" si="1"/>
        <v>1</v>
      </c>
      <c r="I60" s="7">
        <v>46661</v>
      </c>
      <c r="J60" s="29">
        <f>'Retail Sales, KWH'!J60/'Retail Sales, KWH'!L60</f>
        <v>0.62192912312731885</v>
      </c>
      <c r="K60" s="29">
        <f>'Retail Sales, KWH'!K60/'Retail Sales, KWH'!L60</f>
        <v>0.37807087687268104</v>
      </c>
      <c r="L60" s="29">
        <f t="shared" si="2"/>
        <v>0.99999999999999989</v>
      </c>
    </row>
    <row r="61" spans="1:12" x14ac:dyDescent="0.25">
      <c r="A61" s="7">
        <v>46692</v>
      </c>
      <c r="B61" s="29">
        <f>'Retail Sales, KWH'!B61/'Retail Sales, KWH'!D61</f>
        <v>0.61686939752695324</v>
      </c>
      <c r="C61" s="29">
        <f>'Retail Sales, KWH'!C61/'Retail Sales, KWH'!D61</f>
        <v>0.3831306024730467</v>
      </c>
      <c r="D61" s="29">
        <f t="shared" si="3"/>
        <v>1</v>
      </c>
      <c r="E61" s="7">
        <v>46692</v>
      </c>
      <c r="F61" s="29">
        <f>'Retail Sales, KWH'!F61/'Retail Sales, KWH'!H61</f>
        <v>0.61589692649334415</v>
      </c>
      <c r="G61" s="29">
        <f>'Retail Sales, KWH'!G61/'Retail Sales, KWH'!H61</f>
        <v>0.38410307350665573</v>
      </c>
      <c r="H61" s="29">
        <f t="shared" si="1"/>
        <v>0.99999999999999989</v>
      </c>
      <c r="I61" s="7">
        <v>46692</v>
      </c>
      <c r="J61" s="29">
        <f>'Retail Sales, KWH'!J61/'Retail Sales, KWH'!L61</f>
        <v>0.61789512539487812</v>
      </c>
      <c r="K61" s="29">
        <f>'Retail Sales, KWH'!K61/'Retail Sales, KWH'!L61</f>
        <v>0.38210487460512182</v>
      </c>
      <c r="L61" s="29">
        <f t="shared" si="2"/>
        <v>1</v>
      </c>
    </row>
    <row r="62" spans="1:12" x14ac:dyDescent="0.25">
      <c r="A62" s="7">
        <v>46722</v>
      </c>
      <c r="B62" s="29">
        <f>'Retail Sales, KWH'!B62/'Retail Sales, KWH'!D62</f>
        <v>0.61878043984371645</v>
      </c>
      <c r="C62" s="29">
        <f>'Retail Sales, KWH'!C62/'Retail Sales, KWH'!D62</f>
        <v>0.3812195601562835</v>
      </c>
      <c r="D62" s="29">
        <f t="shared" si="3"/>
        <v>1</v>
      </c>
      <c r="E62" s="7">
        <v>46722</v>
      </c>
      <c r="F62" s="29">
        <f>'Retail Sales, KWH'!F62/'Retail Sales, KWH'!H62</f>
        <v>0.61827009100814856</v>
      </c>
      <c r="G62" s="29">
        <f>'Retail Sales, KWH'!G62/'Retail Sales, KWH'!H62</f>
        <v>0.38172990899185133</v>
      </c>
      <c r="H62" s="29">
        <f t="shared" si="1"/>
        <v>0.99999999999999989</v>
      </c>
      <c r="I62" s="7">
        <v>46722</v>
      </c>
      <c r="J62" s="29">
        <f>'Retail Sales, KWH'!J62/'Retail Sales, KWH'!L62</f>
        <v>0.61925809908569796</v>
      </c>
      <c r="K62" s="29">
        <f>'Retail Sales, KWH'!K62/'Retail Sales, KWH'!L62</f>
        <v>0.38074190091430193</v>
      </c>
      <c r="L62" s="29">
        <f t="shared" si="2"/>
        <v>0.99999999999999989</v>
      </c>
    </row>
    <row r="63" spans="1:12" x14ac:dyDescent="0.25">
      <c r="A63" s="7">
        <v>46753</v>
      </c>
      <c r="B63" s="29">
        <f>'Retail Sales, KWH'!B63/'Retail Sales, KWH'!D63</f>
        <v>0.62330003726111083</v>
      </c>
      <c r="C63" s="29">
        <f>'Retail Sales, KWH'!C63/'Retail Sales, KWH'!D63</f>
        <v>0.37669996273888912</v>
      </c>
      <c r="D63" s="29">
        <f t="shared" si="3"/>
        <v>1</v>
      </c>
      <c r="E63" s="7">
        <v>46753</v>
      </c>
      <c r="F63" s="29">
        <f>'Retail Sales, KWH'!F63/'Retail Sales, KWH'!H63</f>
        <v>0.62275302377525665</v>
      </c>
      <c r="G63" s="29">
        <f>'Retail Sales, KWH'!G63/'Retail Sales, KWH'!H63</f>
        <v>0.3772469762247434</v>
      </c>
      <c r="H63" s="29">
        <f t="shared" si="1"/>
        <v>1</v>
      </c>
      <c r="I63" s="7">
        <v>46753</v>
      </c>
      <c r="J63" s="29">
        <f>'Retail Sales, KWH'!J63/'Retail Sales, KWH'!L63</f>
        <v>0.62375640768001206</v>
      </c>
      <c r="K63" s="29">
        <f>'Retail Sales, KWH'!K63/'Retail Sales, KWH'!L63</f>
        <v>0.37624359231998789</v>
      </c>
      <c r="L63" s="29">
        <f t="shared" si="2"/>
        <v>1</v>
      </c>
    </row>
    <row r="64" spans="1:12" x14ac:dyDescent="0.25">
      <c r="A64" s="7">
        <v>46784</v>
      </c>
      <c r="B64" s="29">
        <f>'Retail Sales, KWH'!B64/'Retail Sales, KWH'!D64</f>
        <v>0.63014795568350979</v>
      </c>
      <c r="C64" s="29">
        <f>'Retail Sales, KWH'!C64/'Retail Sales, KWH'!D64</f>
        <v>0.36985204431649027</v>
      </c>
      <c r="D64" s="29">
        <f t="shared" si="3"/>
        <v>1</v>
      </c>
      <c r="E64" s="7">
        <v>46784</v>
      </c>
      <c r="F64" s="29">
        <f>'Retail Sales, KWH'!F64/'Retail Sales, KWH'!H64</f>
        <v>0.62929431023203286</v>
      </c>
      <c r="G64" s="29">
        <f>'Retail Sales, KWH'!G64/'Retail Sales, KWH'!H64</f>
        <v>0.37070568976796703</v>
      </c>
      <c r="H64" s="29">
        <f t="shared" si="1"/>
        <v>0.99999999999999989</v>
      </c>
      <c r="I64" s="7">
        <v>46784</v>
      </c>
      <c r="J64" s="29">
        <f>'Retail Sales, KWH'!J64/'Retail Sales, KWH'!L64</f>
        <v>0.63097596205933681</v>
      </c>
      <c r="K64" s="29">
        <f>'Retail Sales, KWH'!K64/'Retail Sales, KWH'!L64</f>
        <v>0.36902403794066319</v>
      </c>
      <c r="L64" s="29">
        <f t="shared" si="2"/>
        <v>1</v>
      </c>
    </row>
    <row r="65" spans="1:12" x14ac:dyDescent="0.25">
      <c r="A65" s="7">
        <v>46813</v>
      </c>
      <c r="B65" s="29">
        <f>'Retail Sales, KWH'!B65/'Retail Sales, KWH'!D65</f>
        <v>0.61955305429133611</v>
      </c>
      <c r="C65" s="29">
        <f>'Retail Sales, KWH'!C65/'Retail Sales, KWH'!D65</f>
        <v>0.38044694570866383</v>
      </c>
      <c r="D65" s="29">
        <f t="shared" si="3"/>
        <v>1</v>
      </c>
      <c r="E65" s="7">
        <v>46813</v>
      </c>
      <c r="F65" s="29">
        <f>'Retail Sales, KWH'!F65/'Retail Sales, KWH'!H65</f>
        <v>0.61858942860084787</v>
      </c>
      <c r="G65" s="29">
        <f>'Retail Sales, KWH'!G65/'Retail Sales, KWH'!H65</f>
        <v>0.38141057139915202</v>
      </c>
      <c r="H65" s="29">
        <f t="shared" si="1"/>
        <v>0.99999999999999989</v>
      </c>
      <c r="I65" s="7">
        <v>46813</v>
      </c>
      <c r="J65" s="29">
        <f>'Retail Sales, KWH'!J65/'Retail Sales, KWH'!L65</f>
        <v>0.62050063362498842</v>
      </c>
      <c r="K65" s="29">
        <f>'Retail Sales, KWH'!K65/'Retail Sales, KWH'!L65</f>
        <v>0.37949936637501153</v>
      </c>
      <c r="L65" s="29">
        <f t="shared" si="2"/>
        <v>1</v>
      </c>
    </row>
    <row r="66" spans="1:12" x14ac:dyDescent="0.25">
      <c r="A66" s="7">
        <v>46844</v>
      </c>
      <c r="B66" s="29">
        <f>'Retail Sales, KWH'!B66/'Retail Sales, KWH'!D66</f>
        <v>0.61517422556591961</v>
      </c>
      <c r="C66" s="29">
        <f>'Retail Sales, KWH'!C66/'Retail Sales, KWH'!D66</f>
        <v>0.38482577443408039</v>
      </c>
      <c r="D66" s="29">
        <f t="shared" si="3"/>
        <v>1</v>
      </c>
      <c r="E66" s="7">
        <v>46844</v>
      </c>
      <c r="F66" s="29">
        <f>'Retail Sales, KWH'!F66/'Retail Sales, KWH'!H66</f>
        <v>0.61401831625217151</v>
      </c>
      <c r="G66" s="29">
        <f>'Retail Sales, KWH'!G66/'Retail Sales, KWH'!H66</f>
        <v>0.38598168374782854</v>
      </c>
      <c r="H66" s="29">
        <f t="shared" si="1"/>
        <v>1</v>
      </c>
      <c r="I66" s="7">
        <v>46844</v>
      </c>
      <c r="J66" s="29">
        <f>'Retail Sales, KWH'!J66/'Retail Sales, KWH'!L66</f>
        <v>0.61633818370050097</v>
      </c>
      <c r="K66" s="29">
        <f>'Retail Sales, KWH'!K66/'Retail Sales, KWH'!L66</f>
        <v>0.38366181629949908</v>
      </c>
      <c r="L66" s="29">
        <f t="shared" si="2"/>
        <v>1</v>
      </c>
    </row>
    <row r="67" spans="1:12" x14ac:dyDescent="0.25">
      <c r="A67" s="7">
        <v>46874</v>
      </c>
      <c r="B67" s="29">
        <f>'Retail Sales, KWH'!B67/'Retail Sales, KWH'!D67</f>
        <v>0.61357618656259671</v>
      </c>
      <c r="C67" s="29">
        <f>'Retail Sales, KWH'!C67/'Retail Sales, KWH'!D67</f>
        <v>0.38642381343740323</v>
      </c>
      <c r="D67" s="29">
        <f t="shared" si="3"/>
        <v>1</v>
      </c>
      <c r="E67" s="7">
        <v>46874</v>
      </c>
      <c r="F67" s="29">
        <f>'Retail Sales, KWH'!F67/'Retail Sales, KWH'!H67</f>
        <v>0.61216590012575656</v>
      </c>
      <c r="G67" s="29">
        <f>'Retail Sales, KWH'!G67/'Retail Sales, KWH'!H67</f>
        <v>0.38783409987424344</v>
      </c>
      <c r="H67" s="29">
        <f t="shared" si="1"/>
        <v>1</v>
      </c>
      <c r="I67" s="7">
        <v>46874</v>
      </c>
      <c r="J67" s="29">
        <f>'Retail Sales, KWH'!J67/'Retail Sales, KWH'!L67</f>
        <v>0.61504781997100433</v>
      </c>
      <c r="K67" s="29">
        <f>'Retail Sales, KWH'!K67/'Retail Sales, KWH'!L67</f>
        <v>0.38495218002899578</v>
      </c>
      <c r="L67" s="29">
        <f t="shared" si="2"/>
        <v>1</v>
      </c>
    </row>
    <row r="68" spans="1:12" x14ac:dyDescent="0.25">
      <c r="A68" s="7">
        <v>46905</v>
      </c>
      <c r="B68" s="29">
        <f>'Retail Sales, KWH'!B68/'Retail Sales, KWH'!D68</f>
        <v>0.62006560537272826</v>
      </c>
      <c r="C68" s="29">
        <f>'Retail Sales, KWH'!C68/'Retail Sales, KWH'!D68</f>
        <v>0.37993439462727163</v>
      </c>
      <c r="D68" s="29">
        <f t="shared" si="3"/>
        <v>0.99999999999999989</v>
      </c>
      <c r="E68" s="7">
        <v>46905</v>
      </c>
      <c r="F68" s="29">
        <f>'Retail Sales, KWH'!F68/'Retail Sales, KWH'!H68</f>
        <v>0.61848606215409196</v>
      </c>
      <c r="G68" s="29">
        <f>'Retail Sales, KWH'!G68/'Retail Sales, KWH'!H68</f>
        <v>0.38151393784590809</v>
      </c>
      <c r="H68" s="29">
        <f t="shared" ref="H68:H131" si="4">SUM(F68:G68)</f>
        <v>1</v>
      </c>
      <c r="I68" s="7">
        <v>46905</v>
      </c>
      <c r="J68" s="29">
        <f>'Retail Sales, KWH'!J68/'Retail Sales, KWH'!L68</f>
        <v>0.62175435511691457</v>
      </c>
      <c r="K68" s="29">
        <f>'Retail Sales, KWH'!K68/'Retail Sales, KWH'!L68</f>
        <v>0.37824564488308537</v>
      </c>
      <c r="L68" s="29">
        <f t="shared" ref="L68:L131" si="5">SUM(J68:K68)</f>
        <v>1</v>
      </c>
    </row>
    <row r="69" spans="1:12" x14ac:dyDescent="0.25">
      <c r="A69" s="7">
        <v>46935</v>
      </c>
      <c r="B69" s="29">
        <f>'Retail Sales, KWH'!B69/'Retail Sales, KWH'!D69</f>
        <v>0.6162994626876136</v>
      </c>
      <c r="C69" s="29">
        <f>'Retail Sales, KWH'!C69/'Retail Sales, KWH'!D69</f>
        <v>0.38370053731238646</v>
      </c>
      <c r="D69" s="29">
        <f t="shared" si="3"/>
        <v>1</v>
      </c>
      <c r="E69" s="7">
        <v>46935</v>
      </c>
      <c r="F69" s="29">
        <f>'Retail Sales, KWH'!F69/'Retail Sales, KWH'!H69</f>
        <v>0.6148847932544409</v>
      </c>
      <c r="G69" s="29">
        <f>'Retail Sales, KWH'!G69/'Retail Sales, KWH'!H69</f>
        <v>0.38511520674555905</v>
      </c>
      <c r="H69" s="29">
        <f t="shared" si="4"/>
        <v>1</v>
      </c>
      <c r="I69" s="7">
        <v>46935</v>
      </c>
      <c r="J69" s="29">
        <f>'Retail Sales, KWH'!J69/'Retail Sales, KWH'!L69</f>
        <v>0.61778229314975652</v>
      </c>
      <c r="K69" s="29">
        <f>'Retail Sales, KWH'!K69/'Retail Sales, KWH'!L69</f>
        <v>0.38221770685024342</v>
      </c>
      <c r="L69" s="29">
        <f t="shared" si="5"/>
        <v>1</v>
      </c>
    </row>
    <row r="70" spans="1:12" x14ac:dyDescent="0.25">
      <c r="A70" s="7">
        <v>46966</v>
      </c>
      <c r="B70" s="29">
        <f>'Retail Sales, KWH'!B70/'Retail Sales, KWH'!D70</f>
        <v>0.62577339172693303</v>
      </c>
      <c r="C70" s="29">
        <f>'Retail Sales, KWH'!C70/'Retail Sales, KWH'!D70</f>
        <v>0.37422660827306697</v>
      </c>
      <c r="D70" s="29">
        <f t="shared" si="3"/>
        <v>1</v>
      </c>
      <c r="E70" s="7">
        <v>46966</v>
      </c>
      <c r="F70" s="29">
        <f>'Retail Sales, KWH'!F70/'Retail Sales, KWH'!H70</f>
        <v>0.62442046984229738</v>
      </c>
      <c r="G70" s="29">
        <f>'Retail Sales, KWH'!G70/'Retail Sales, KWH'!H70</f>
        <v>0.37557953015770257</v>
      </c>
      <c r="H70" s="29">
        <f t="shared" si="4"/>
        <v>1</v>
      </c>
      <c r="I70" s="7">
        <v>46966</v>
      </c>
      <c r="J70" s="29">
        <f>'Retail Sales, KWH'!J70/'Retail Sales, KWH'!L70</f>
        <v>0.62720100678150914</v>
      </c>
      <c r="K70" s="29">
        <f>'Retail Sales, KWH'!K70/'Retail Sales, KWH'!L70</f>
        <v>0.37279899321849086</v>
      </c>
      <c r="L70" s="29">
        <f t="shared" si="5"/>
        <v>1</v>
      </c>
    </row>
    <row r="71" spans="1:12" x14ac:dyDescent="0.25">
      <c r="A71" s="7">
        <v>46997</v>
      </c>
      <c r="B71" s="29">
        <f>'Retail Sales, KWH'!B71/'Retail Sales, KWH'!D71</f>
        <v>0.62775576641464692</v>
      </c>
      <c r="C71" s="29">
        <f>'Retail Sales, KWH'!C71/'Retail Sales, KWH'!D71</f>
        <v>0.37224423358535297</v>
      </c>
      <c r="D71" s="29">
        <f t="shared" si="3"/>
        <v>0.99999999999999989</v>
      </c>
      <c r="E71" s="7">
        <v>46997</v>
      </c>
      <c r="F71" s="29">
        <f>'Retail Sales, KWH'!F71/'Retail Sales, KWH'!H71</f>
        <v>0.62621576969132475</v>
      </c>
      <c r="G71" s="29">
        <f>'Retail Sales, KWH'!G71/'Retail Sales, KWH'!H71</f>
        <v>0.37378423030867519</v>
      </c>
      <c r="H71" s="29">
        <f t="shared" si="4"/>
        <v>1</v>
      </c>
      <c r="I71" s="7">
        <v>46997</v>
      </c>
      <c r="J71" s="29">
        <f>'Retail Sales, KWH'!J71/'Retail Sales, KWH'!L71</f>
        <v>0.62941054923935424</v>
      </c>
      <c r="K71" s="29">
        <f>'Retail Sales, KWH'!K71/'Retail Sales, KWH'!L71</f>
        <v>0.37058945076064564</v>
      </c>
      <c r="L71" s="29">
        <f t="shared" si="5"/>
        <v>0.99999999999999989</v>
      </c>
    </row>
    <row r="72" spans="1:12" x14ac:dyDescent="0.25">
      <c r="A72" s="7">
        <v>47027</v>
      </c>
      <c r="B72" s="29">
        <f>'Retail Sales, KWH'!B72/'Retail Sales, KWH'!D72</f>
        <v>0.62036556563709522</v>
      </c>
      <c r="C72" s="29">
        <f>'Retail Sales, KWH'!C72/'Retail Sales, KWH'!D72</f>
        <v>0.37963443436290473</v>
      </c>
      <c r="D72" s="29">
        <f t="shared" si="3"/>
        <v>1</v>
      </c>
      <c r="E72" s="7">
        <v>47027</v>
      </c>
      <c r="F72" s="29">
        <f>'Retail Sales, KWH'!F72/'Retail Sales, KWH'!H72</f>
        <v>0.61860923973718263</v>
      </c>
      <c r="G72" s="29">
        <f>'Retail Sales, KWH'!G72/'Retail Sales, KWH'!H72</f>
        <v>0.38139076026281743</v>
      </c>
      <c r="H72" s="29">
        <f t="shared" si="4"/>
        <v>1</v>
      </c>
      <c r="I72" s="7">
        <v>47027</v>
      </c>
      <c r="J72" s="29">
        <f>'Retail Sales, KWH'!J72/'Retail Sales, KWH'!L72</f>
        <v>0.62227176310543186</v>
      </c>
      <c r="K72" s="29">
        <f>'Retail Sales, KWH'!K72/'Retail Sales, KWH'!L72</f>
        <v>0.37772823689456803</v>
      </c>
      <c r="L72" s="29">
        <f t="shared" si="5"/>
        <v>0.99999999999999989</v>
      </c>
    </row>
    <row r="73" spans="1:12" x14ac:dyDescent="0.25">
      <c r="A73" s="7">
        <v>47058</v>
      </c>
      <c r="B73" s="29">
        <f>'Retail Sales, KWH'!B73/'Retail Sales, KWH'!D73</f>
        <v>0.61683172449784995</v>
      </c>
      <c r="C73" s="29">
        <f>'Retail Sales, KWH'!C73/'Retail Sales, KWH'!D73</f>
        <v>0.38316827550215005</v>
      </c>
      <c r="D73" s="29">
        <f t="shared" si="3"/>
        <v>1</v>
      </c>
      <c r="E73" s="7">
        <v>47058</v>
      </c>
      <c r="F73" s="29">
        <f>'Retail Sales, KWH'!F73/'Retail Sales, KWH'!H73</f>
        <v>0.61533016259176476</v>
      </c>
      <c r="G73" s="29">
        <f>'Retail Sales, KWH'!G73/'Retail Sales, KWH'!H73</f>
        <v>0.38466983740823524</v>
      </c>
      <c r="H73" s="29">
        <f t="shared" si="4"/>
        <v>1</v>
      </c>
      <c r="I73" s="7">
        <v>47058</v>
      </c>
      <c r="J73" s="29">
        <f>'Retail Sales, KWH'!J73/'Retail Sales, KWH'!L73</f>
        <v>0.61841312600656362</v>
      </c>
      <c r="K73" s="29">
        <f>'Retail Sales, KWH'!K73/'Retail Sales, KWH'!L73</f>
        <v>0.38158687399343638</v>
      </c>
      <c r="L73" s="29">
        <f t="shared" si="5"/>
        <v>1</v>
      </c>
    </row>
    <row r="74" spans="1:12" x14ac:dyDescent="0.25">
      <c r="A74" s="7">
        <v>47088</v>
      </c>
      <c r="B74" s="29">
        <f>'Retail Sales, KWH'!B74/'Retail Sales, KWH'!D74</f>
        <v>0.61880695288850462</v>
      </c>
      <c r="C74" s="29">
        <f>'Retail Sales, KWH'!C74/'Retail Sales, KWH'!D74</f>
        <v>0.38119304711149543</v>
      </c>
      <c r="D74" s="29">
        <f t="shared" si="3"/>
        <v>1</v>
      </c>
      <c r="E74" s="7">
        <v>47088</v>
      </c>
      <c r="F74" s="29">
        <f>'Retail Sales, KWH'!F74/'Retail Sales, KWH'!H74</f>
        <v>0.61781895423934752</v>
      </c>
      <c r="G74" s="29">
        <f>'Retail Sales, KWH'!G74/'Retail Sales, KWH'!H74</f>
        <v>0.38218104576065248</v>
      </c>
      <c r="H74" s="29">
        <f t="shared" si="4"/>
        <v>1</v>
      </c>
      <c r="I74" s="7">
        <v>47088</v>
      </c>
      <c r="J74" s="29">
        <f>'Retail Sales, KWH'!J74/'Retail Sales, KWH'!L74</f>
        <v>0.61977424747082022</v>
      </c>
      <c r="K74" s="29">
        <f>'Retail Sales, KWH'!K74/'Retail Sales, KWH'!L74</f>
        <v>0.38022575252917989</v>
      </c>
      <c r="L74" s="29">
        <f t="shared" si="5"/>
        <v>1</v>
      </c>
    </row>
    <row r="75" spans="1:12" x14ac:dyDescent="0.25">
      <c r="A75" s="7">
        <v>47119</v>
      </c>
      <c r="B75" s="29">
        <f>'Retail Sales, KWH'!B75/'Retail Sales, KWH'!D75</f>
        <v>0.62326031162419282</v>
      </c>
      <c r="C75" s="29">
        <f>'Retail Sales, KWH'!C75/'Retail Sales, KWH'!D75</f>
        <v>0.37673968837580712</v>
      </c>
      <c r="D75" s="29">
        <f t="shared" si="3"/>
        <v>1</v>
      </c>
      <c r="E75" s="7">
        <v>47119</v>
      </c>
      <c r="F75" s="29">
        <f>'Retail Sales, KWH'!F75/'Retail Sales, KWH'!H75</f>
        <v>0.62222312842975358</v>
      </c>
      <c r="G75" s="29">
        <f>'Retail Sales, KWH'!G75/'Retail Sales, KWH'!H75</f>
        <v>0.37777687157024648</v>
      </c>
      <c r="H75" s="29">
        <f t="shared" si="4"/>
        <v>1</v>
      </c>
      <c r="I75" s="7">
        <v>47119</v>
      </c>
      <c r="J75" s="29">
        <f>'Retail Sales, KWH'!J75/'Retail Sales, KWH'!L75</f>
        <v>0.62421766066133144</v>
      </c>
      <c r="K75" s="29">
        <f>'Retail Sales, KWH'!K75/'Retail Sales, KWH'!L75</f>
        <v>0.3757823393386685</v>
      </c>
      <c r="L75" s="29">
        <f t="shared" si="5"/>
        <v>1</v>
      </c>
    </row>
    <row r="76" spans="1:12" x14ac:dyDescent="0.25">
      <c r="A76" s="7">
        <v>47150</v>
      </c>
      <c r="B76" s="29">
        <f>'Retail Sales, KWH'!B76/'Retail Sales, KWH'!D76</f>
        <v>0.63000981732976014</v>
      </c>
      <c r="C76" s="29">
        <f>'Retail Sales, KWH'!C76/'Retail Sales, KWH'!D76</f>
        <v>0.36999018267023981</v>
      </c>
      <c r="D76" s="29">
        <f t="shared" si="3"/>
        <v>1</v>
      </c>
      <c r="E76" s="7">
        <v>47150</v>
      </c>
      <c r="F76" s="29">
        <f>'Retail Sales, KWH'!F76/'Retail Sales, KWH'!H76</f>
        <v>0.62862783624076413</v>
      </c>
      <c r="G76" s="29">
        <f>'Retail Sales, KWH'!G76/'Retail Sales, KWH'!H76</f>
        <v>0.37137216375923587</v>
      </c>
      <c r="H76" s="29">
        <f t="shared" si="4"/>
        <v>1</v>
      </c>
      <c r="I76" s="7">
        <v>47150</v>
      </c>
      <c r="J76" s="29">
        <f>'Retail Sales, KWH'!J76/'Retail Sales, KWH'!L76</f>
        <v>0.63138844021264939</v>
      </c>
      <c r="K76" s="29">
        <f>'Retail Sales, KWH'!K76/'Retail Sales, KWH'!L76</f>
        <v>0.36861155978735061</v>
      </c>
      <c r="L76" s="29">
        <f t="shared" si="5"/>
        <v>1</v>
      </c>
    </row>
    <row r="77" spans="1:12" x14ac:dyDescent="0.25">
      <c r="A77" s="7">
        <v>47178</v>
      </c>
      <c r="B77" s="29">
        <f>'Retail Sales, KWH'!B77/'Retail Sales, KWH'!D77</f>
        <v>0.61935119357790092</v>
      </c>
      <c r="C77" s="29">
        <f>'Retail Sales, KWH'!C77/'Retail Sales, KWH'!D77</f>
        <v>0.38064880642209914</v>
      </c>
      <c r="D77" s="29">
        <f t="shared" si="3"/>
        <v>1</v>
      </c>
      <c r="E77" s="7">
        <v>47178</v>
      </c>
      <c r="F77" s="29">
        <f>'Retail Sales, KWH'!F77/'Retail Sales, KWH'!H77</f>
        <v>0.61786851916255736</v>
      </c>
      <c r="G77" s="29">
        <f>'Retail Sales, KWH'!G77/'Retail Sales, KWH'!H77</f>
        <v>0.38213148083744258</v>
      </c>
      <c r="H77" s="29">
        <f t="shared" si="4"/>
        <v>1</v>
      </c>
      <c r="I77" s="7">
        <v>47178</v>
      </c>
      <c r="J77" s="29">
        <f>'Retail Sales, KWH'!J77/'Retail Sales, KWH'!L77</f>
        <v>0.62083679332569353</v>
      </c>
      <c r="K77" s="29">
        <f>'Retail Sales, KWH'!K77/'Retail Sales, KWH'!L77</f>
        <v>0.37916320667430642</v>
      </c>
      <c r="L77" s="29">
        <f t="shared" si="5"/>
        <v>1</v>
      </c>
    </row>
    <row r="78" spans="1:12" x14ac:dyDescent="0.25">
      <c r="A78" s="7">
        <v>47209</v>
      </c>
      <c r="B78" s="29">
        <f>'Retail Sales, KWH'!B78/'Retail Sales, KWH'!D78</f>
        <v>0.6148983236657215</v>
      </c>
      <c r="C78" s="29">
        <f>'Retail Sales, KWH'!C78/'Retail Sales, KWH'!D78</f>
        <v>0.38510167633427861</v>
      </c>
      <c r="D78" s="29">
        <f t="shared" si="3"/>
        <v>1</v>
      </c>
      <c r="E78" s="7">
        <v>47209</v>
      </c>
      <c r="F78" s="29">
        <f>'Retail Sales, KWH'!F78/'Retail Sales, KWH'!H78</f>
        <v>0.61320553113960663</v>
      </c>
      <c r="G78" s="29">
        <f>'Retail Sales, KWH'!G78/'Retail Sales, KWH'!H78</f>
        <v>0.38679446886039331</v>
      </c>
      <c r="H78" s="29">
        <f t="shared" si="4"/>
        <v>1</v>
      </c>
      <c r="I78" s="7">
        <v>47209</v>
      </c>
      <c r="J78" s="29">
        <f>'Retail Sales, KWH'!J78/'Retail Sales, KWH'!L78</f>
        <v>0.61662234293108087</v>
      </c>
      <c r="K78" s="29">
        <f>'Retail Sales, KWH'!K78/'Retail Sales, KWH'!L78</f>
        <v>0.38337765706891908</v>
      </c>
      <c r="L78" s="29">
        <f t="shared" si="5"/>
        <v>1</v>
      </c>
    </row>
    <row r="79" spans="1:12" x14ac:dyDescent="0.25">
      <c r="A79" s="7">
        <v>47239</v>
      </c>
      <c r="B79" s="29">
        <f>'Retail Sales, KWH'!B79/'Retail Sales, KWH'!D79</f>
        <v>0.61322650596988604</v>
      </c>
      <c r="C79" s="29">
        <f>'Retail Sales, KWH'!C79/'Retail Sales, KWH'!D79</f>
        <v>0.38677349403011402</v>
      </c>
      <c r="D79" s="29">
        <f t="shared" si="3"/>
        <v>1</v>
      </c>
      <c r="E79" s="7">
        <v>47239</v>
      </c>
      <c r="F79" s="29">
        <f>'Retail Sales, KWH'!F79/'Retail Sales, KWH'!H79</f>
        <v>0.61127136100402624</v>
      </c>
      <c r="G79" s="29">
        <f>'Retail Sales, KWH'!G79/'Retail Sales, KWH'!H79</f>
        <v>0.38872863899597382</v>
      </c>
      <c r="H79" s="29">
        <f t="shared" si="4"/>
        <v>1</v>
      </c>
      <c r="I79" s="7">
        <v>47239</v>
      </c>
      <c r="J79" s="29">
        <f>'Retail Sales, KWH'!J79/'Retail Sales, KWH'!L79</f>
        <v>0.61527023896442867</v>
      </c>
      <c r="K79" s="29">
        <f>'Retail Sales, KWH'!K79/'Retail Sales, KWH'!L79</f>
        <v>0.38472976103557144</v>
      </c>
      <c r="L79" s="29">
        <f t="shared" si="5"/>
        <v>1</v>
      </c>
    </row>
    <row r="80" spans="1:12" x14ac:dyDescent="0.25">
      <c r="A80" s="7">
        <v>47270</v>
      </c>
      <c r="B80" s="29">
        <f>'Retail Sales, KWH'!B80/'Retail Sales, KWH'!D80</f>
        <v>0.61965779180808511</v>
      </c>
      <c r="C80" s="29">
        <f>'Retail Sales, KWH'!C80/'Retail Sales, KWH'!D80</f>
        <v>0.38034220819191489</v>
      </c>
      <c r="D80" s="29">
        <f t="shared" si="3"/>
        <v>1</v>
      </c>
      <c r="E80" s="7">
        <v>47270</v>
      </c>
      <c r="F80" s="29">
        <f>'Retail Sales, KWH'!F80/'Retail Sales, KWH'!H80</f>
        <v>0.6175198276720526</v>
      </c>
      <c r="G80" s="29">
        <f>'Retail Sales, KWH'!G80/'Retail Sales, KWH'!H80</f>
        <v>0.3824801723279474</v>
      </c>
      <c r="H80" s="29">
        <f t="shared" si="4"/>
        <v>1</v>
      </c>
      <c r="I80" s="7">
        <v>47270</v>
      </c>
      <c r="J80" s="29">
        <f>'Retail Sales, KWH'!J80/'Retail Sales, KWH'!L80</f>
        <v>0.62193856859248853</v>
      </c>
      <c r="K80" s="29">
        <f>'Retail Sales, KWH'!K80/'Retail Sales, KWH'!L80</f>
        <v>0.37806143140751158</v>
      </c>
      <c r="L80" s="29">
        <f t="shared" si="5"/>
        <v>1</v>
      </c>
    </row>
    <row r="81" spans="1:12" x14ac:dyDescent="0.25">
      <c r="A81" s="7">
        <v>47300</v>
      </c>
      <c r="B81" s="29">
        <f>'Retail Sales, KWH'!B81/'Retail Sales, KWH'!D81</f>
        <v>0.61590908143164924</v>
      </c>
      <c r="C81" s="29">
        <f>'Retail Sales, KWH'!C81/'Retail Sales, KWH'!D81</f>
        <v>0.38409091856835081</v>
      </c>
      <c r="D81" s="29">
        <f t="shared" si="3"/>
        <v>1</v>
      </c>
      <c r="E81" s="7">
        <v>47300</v>
      </c>
      <c r="F81" s="29">
        <f>'Retail Sales, KWH'!F81/'Retail Sales, KWH'!H81</f>
        <v>0.61396307493733604</v>
      </c>
      <c r="G81" s="29">
        <f>'Retail Sales, KWH'!G81/'Retail Sales, KWH'!H81</f>
        <v>0.38603692506266402</v>
      </c>
      <c r="H81" s="29">
        <f t="shared" si="4"/>
        <v>1</v>
      </c>
      <c r="I81" s="7">
        <v>47300</v>
      </c>
      <c r="J81" s="29">
        <f>'Retail Sales, KWH'!J81/'Retail Sales, KWH'!L81</f>
        <v>0.61794816021519683</v>
      </c>
      <c r="K81" s="29">
        <f>'Retail Sales, KWH'!K81/'Retail Sales, KWH'!L81</f>
        <v>0.38205183978480306</v>
      </c>
      <c r="L81" s="29">
        <f t="shared" si="5"/>
        <v>0.99999999999999989</v>
      </c>
    </row>
    <row r="82" spans="1:12" x14ac:dyDescent="0.25">
      <c r="A82" s="7">
        <v>47331</v>
      </c>
      <c r="B82" s="29">
        <f>'Retail Sales, KWH'!B82/'Retail Sales, KWH'!D82</f>
        <v>0.62533311213035747</v>
      </c>
      <c r="C82" s="29">
        <f>'Retail Sales, KWH'!C82/'Retail Sales, KWH'!D82</f>
        <v>0.37466688786964247</v>
      </c>
      <c r="D82" s="29">
        <f t="shared" si="3"/>
        <v>1</v>
      </c>
      <c r="E82" s="7">
        <v>47331</v>
      </c>
      <c r="F82" s="29">
        <f>'Retail Sales, KWH'!F82/'Retail Sales, KWH'!H82</f>
        <v>0.62345923862383557</v>
      </c>
      <c r="G82" s="29">
        <f>'Retail Sales, KWH'!G82/'Retail Sales, KWH'!H82</f>
        <v>0.37654076137616449</v>
      </c>
      <c r="H82" s="29">
        <f t="shared" si="4"/>
        <v>1</v>
      </c>
      <c r="I82" s="7">
        <v>47331</v>
      </c>
      <c r="J82" s="29">
        <f>'Retail Sales, KWH'!J82/'Retail Sales, KWH'!L82</f>
        <v>0.62730594608488466</v>
      </c>
      <c r="K82" s="29">
        <f>'Retail Sales, KWH'!K82/'Retail Sales, KWH'!L82</f>
        <v>0.3726940539151154</v>
      </c>
      <c r="L82" s="29">
        <f t="shared" si="5"/>
        <v>1</v>
      </c>
    </row>
    <row r="83" spans="1:12" x14ac:dyDescent="0.25">
      <c r="A83" s="7">
        <v>47362</v>
      </c>
      <c r="B83" s="29">
        <f>'Retail Sales, KWH'!B83/'Retail Sales, KWH'!D83</f>
        <v>0.62730714761538298</v>
      </c>
      <c r="C83" s="29">
        <f>'Retail Sales, KWH'!C83/'Retail Sales, KWH'!D83</f>
        <v>0.37269285238461697</v>
      </c>
      <c r="D83" s="29">
        <f t="shared" si="3"/>
        <v>1</v>
      </c>
      <c r="E83" s="7">
        <v>47362</v>
      </c>
      <c r="F83" s="29">
        <f>'Retail Sales, KWH'!F83/'Retail Sales, KWH'!H83</f>
        <v>0.62522508307461688</v>
      </c>
      <c r="G83" s="29">
        <f>'Retail Sales, KWH'!G83/'Retail Sales, KWH'!H83</f>
        <v>0.37477491692538312</v>
      </c>
      <c r="H83" s="29">
        <f t="shared" si="4"/>
        <v>1</v>
      </c>
      <c r="I83" s="7">
        <v>47362</v>
      </c>
      <c r="J83" s="29">
        <f>'Retail Sales, KWH'!J83/'Retail Sales, KWH'!L83</f>
        <v>0.62953506270083492</v>
      </c>
      <c r="K83" s="29">
        <f>'Retail Sales, KWH'!K83/'Retail Sales, KWH'!L83</f>
        <v>0.37046493729916496</v>
      </c>
      <c r="L83" s="29">
        <f t="shared" si="5"/>
        <v>0.99999999999999989</v>
      </c>
    </row>
    <row r="84" spans="1:12" x14ac:dyDescent="0.25">
      <c r="A84" s="7">
        <v>47392</v>
      </c>
      <c r="B84" s="29">
        <f>'Retail Sales, KWH'!B84/'Retail Sales, KWH'!D84</f>
        <v>0.62013244686097058</v>
      </c>
      <c r="C84" s="29">
        <f>'Retail Sales, KWH'!C84/'Retail Sales, KWH'!D84</f>
        <v>0.37986755313902942</v>
      </c>
      <c r="D84" s="29">
        <f t="shared" si="3"/>
        <v>1</v>
      </c>
      <c r="E84" s="7">
        <v>47392</v>
      </c>
      <c r="F84" s="29">
        <f>'Retail Sales, KWH'!F84/'Retail Sales, KWH'!H84</f>
        <v>0.61782094566059564</v>
      </c>
      <c r="G84" s="29">
        <f>'Retail Sales, KWH'!G84/'Retail Sales, KWH'!H84</f>
        <v>0.3821790543394043</v>
      </c>
      <c r="H84" s="29">
        <f t="shared" si="4"/>
        <v>1</v>
      </c>
      <c r="I84" s="7">
        <v>47392</v>
      </c>
      <c r="J84" s="29">
        <f>'Retail Sales, KWH'!J84/'Retail Sales, KWH'!L84</f>
        <v>0.62263003049042398</v>
      </c>
      <c r="K84" s="29">
        <f>'Retail Sales, KWH'!K84/'Retail Sales, KWH'!L84</f>
        <v>0.37736996950957608</v>
      </c>
      <c r="L84" s="29">
        <f t="shared" si="5"/>
        <v>1</v>
      </c>
    </row>
    <row r="85" spans="1:12" x14ac:dyDescent="0.25">
      <c r="A85" s="7">
        <v>47423</v>
      </c>
      <c r="B85" s="29">
        <f>'Retail Sales, KWH'!B85/'Retail Sales, KWH'!D85</f>
        <v>0.61679314781777816</v>
      </c>
      <c r="C85" s="29">
        <f>'Retail Sales, KWH'!C85/'Retail Sales, KWH'!D85</f>
        <v>0.38320685218222178</v>
      </c>
      <c r="D85" s="29">
        <f t="shared" si="3"/>
        <v>1</v>
      </c>
      <c r="E85" s="7">
        <v>47423</v>
      </c>
      <c r="F85" s="29">
        <f>'Retail Sales, KWH'!F85/'Retail Sales, KWH'!H85</f>
        <v>0.61474785185677094</v>
      </c>
      <c r="G85" s="29">
        <f>'Retail Sales, KWH'!G85/'Retail Sales, KWH'!H85</f>
        <v>0.38525214814322895</v>
      </c>
      <c r="H85" s="29">
        <f t="shared" si="4"/>
        <v>0.99999999999999989</v>
      </c>
      <c r="I85" s="7">
        <v>47423</v>
      </c>
      <c r="J85" s="29">
        <f>'Retail Sales, KWH'!J85/'Retail Sales, KWH'!L85</f>
        <v>0.61894851740265422</v>
      </c>
      <c r="K85" s="29">
        <f>'Retail Sales, KWH'!K85/'Retail Sales, KWH'!L85</f>
        <v>0.38105148259734584</v>
      </c>
      <c r="L85" s="29">
        <f t="shared" si="5"/>
        <v>1</v>
      </c>
    </row>
    <row r="86" spans="1:12" x14ac:dyDescent="0.25">
      <c r="A86" s="7">
        <v>47453</v>
      </c>
      <c r="B86" s="29">
        <f>'Retail Sales, KWH'!B86/'Retail Sales, KWH'!D86</f>
        <v>0.61883824471330262</v>
      </c>
      <c r="C86" s="29">
        <f>'Retail Sales, KWH'!C86/'Retail Sales, KWH'!D86</f>
        <v>0.38116175528669727</v>
      </c>
      <c r="D86" s="29">
        <f t="shared" si="3"/>
        <v>0.99999999999999989</v>
      </c>
      <c r="E86" s="7">
        <v>47453</v>
      </c>
      <c r="F86" s="29">
        <f>'Retail Sales, KWH'!F86/'Retail Sales, KWH'!H86</f>
        <v>0.61735528170358922</v>
      </c>
      <c r="G86" s="29">
        <f>'Retail Sales, KWH'!G86/'Retail Sales, KWH'!H86</f>
        <v>0.38264471829641067</v>
      </c>
      <c r="H86" s="29">
        <f t="shared" si="4"/>
        <v>0.99999999999999989</v>
      </c>
      <c r="I86" s="7">
        <v>47453</v>
      </c>
      <c r="J86" s="29">
        <f>'Retail Sales, KWH'!J86/'Retail Sales, KWH'!L86</f>
        <v>0.62031562672427154</v>
      </c>
      <c r="K86" s="29">
        <f>'Retail Sales, KWH'!K86/'Retail Sales, KWH'!L86</f>
        <v>0.37968437327572846</v>
      </c>
      <c r="L86" s="29">
        <f t="shared" si="5"/>
        <v>1</v>
      </c>
    </row>
    <row r="87" spans="1:12" x14ac:dyDescent="0.25">
      <c r="A87" s="7">
        <v>47484</v>
      </c>
      <c r="B87" s="29">
        <f>'Retail Sales, KWH'!B87/'Retail Sales, KWH'!D87</f>
        <v>0.62316378041959586</v>
      </c>
      <c r="C87" s="29">
        <f>'Retail Sales, KWH'!C87/'Retail Sales, KWH'!D87</f>
        <v>0.3768362195804042</v>
      </c>
      <c r="D87" s="29">
        <f t="shared" si="3"/>
        <v>1</v>
      </c>
      <c r="E87" s="7">
        <v>47484</v>
      </c>
      <c r="F87" s="29">
        <f>'Retail Sales, KWH'!F87/'Retail Sales, KWH'!H87</f>
        <v>0.62161968431171122</v>
      </c>
      <c r="G87" s="29">
        <f>'Retail Sales, KWH'!G87/'Retail Sales, KWH'!H87</f>
        <v>0.37838031568828873</v>
      </c>
      <c r="H87" s="29">
        <f t="shared" si="4"/>
        <v>1</v>
      </c>
      <c r="I87" s="7">
        <v>47484</v>
      </c>
      <c r="J87" s="29">
        <f>'Retail Sales, KWH'!J87/'Retail Sales, KWH'!L87</f>
        <v>0.62464198851590191</v>
      </c>
      <c r="K87" s="29">
        <f>'Retail Sales, KWH'!K87/'Retail Sales, KWH'!L87</f>
        <v>0.37535801148409814</v>
      </c>
      <c r="L87" s="29">
        <f t="shared" si="5"/>
        <v>1</v>
      </c>
    </row>
    <row r="88" spans="1:12" x14ac:dyDescent="0.25">
      <c r="A88" s="7">
        <v>47515</v>
      </c>
      <c r="B88" s="29">
        <f>'Retail Sales, KWH'!B88/'Retail Sales, KWH'!D88</f>
        <v>0.62980855241538947</v>
      </c>
      <c r="C88" s="29">
        <f>'Retail Sales, KWH'!C88/'Retail Sales, KWH'!D88</f>
        <v>0.37019144758461048</v>
      </c>
      <c r="D88" s="29">
        <f t="shared" si="3"/>
        <v>1</v>
      </c>
      <c r="E88" s="7">
        <v>47515</v>
      </c>
      <c r="F88" s="29">
        <f>'Retail Sales, KWH'!F88/'Retail Sales, KWH'!H88</f>
        <v>0.62788294262588373</v>
      </c>
      <c r="G88" s="29">
        <f>'Retail Sales, KWH'!G88/'Retail Sales, KWH'!H88</f>
        <v>0.37211705737411616</v>
      </c>
      <c r="H88" s="29">
        <f t="shared" si="4"/>
        <v>0.99999999999999989</v>
      </c>
      <c r="I88" s="7">
        <v>47515</v>
      </c>
      <c r="J88" s="29">
        <f>'Retail Sales, KWH'!J88/'Retail Sales, KWH'!L88</f>
        <v>0.63175632789122538</v>
      </c>
      <c r="K88" s="29">
        <f>'Retail Sales, KWH'!K88/'Retail Sales, KWH'!L88</f>
        <v>0.36824367210877468</v>
      </c>
      <c r="L88" s="29">
        <f t="shared" si="5"/>
        <v>1</v>
      </c>
    </row>
    <row r="89" spans="1:12" x14ac:dyDescent="0.25">
      <c r="A89" s="7">
        <v>47543</v>
      </c>
      <c r="B89" s="29">
        <f>'Retail Sales, KWH'!B89/'Retail Sales, KWH'!D89</f>
        <v>0.61907940017716645</v>
      </c>
      <c r="C89" s="29">
        <f>'Retail Sales, KWH'!C89/'Retail Sales, KWH'!D89</f>
        <v>0.38092059982283355</v>
      </c>
      <c r="D89" s="29">
        <f t="shared" si="3"/>
        <v>1</v>
      </c>
      <c r="E89" s="7">
        <v>47543</v>
      </c>
      <c r="F89" s="29">
        <f>'Retail Sales, KWH'!F89/'Retail Sales, KWH'!H89</f>
        <v>0.61706299396386033</v>
      </c>
      <c r="G89" s="29">
        <f>'Retail Sales, KWH'!G89/'Retail Sales, KWH'!H89</f>
        <v>0.38293700603613956</v>
      </c>
      <c r="H89" s="29">
        <f t="shared" si="4"/>
        <v>0.99999999999999989</v>
      </c>
      <c r="I89" s="7">
        <v>47543</v>
      </c>
      <c r="J89" s="29">
        <f>'Retail Sales, KWH'!J89/'Retail Sales, KWH'!L89</f>
        <v>0.62112089931997261</v>
      </c>
      <c r="K89" s="29">
        <f>'Retail Sales, KWH'!K89/'Retail Sales, KWH'!L89</f>
        <v>0.37887910068002745</v>
      </c>
      <c r="L89" s="29">
        <f t="shared" si="5"/>
        <v>1</v>
      </c>
    </row>
    <row r="90" spans="1:12" x14ac:dyDescent="0.25">
      <c r="A90" s="7">
        <v>47574</v>
      </c>
      <c r="B90" s="29">
        <f>'Retail Sales, KWH'!B90/'Retail Sales, KWH'!D90</f>
        <v>0.61455425703476441</v>
      </c>
      <c r="C90" s="29">
        <f>'Retail Sales, KWH'!C90/'Retail Sales, KWH'!D90</f>
        <v>0.38544574296523565</v>
      </c>
      <c r="D90" s="29">
        <f t="shared" si="3"/>
        <v>1</v>
      </c>
      <c r="E90" s="7">
        <v>47574</v>
      </c>
      <c r="F90" s="29">
        <f>'Retail Sales, KWH'!F90/'Retail Sales, KWH'!H90</f>
        <v>0.612311300550888</v>
      </c>
      <c r="G90" s="29">
        <f>'Retail Sales, KWH'!G90/'Retail Sales, KWH'!H90</f>
        <v>0.38768869944911188</v>
      </c>
      <c r="H90" s="29">
        <f t="shared" si="4"/>
        <v>0.99999999999999989</v>
      </c>
      <c r="I90" s="7">
        <v>47574</v>
      </c>
      <c r="J90" s="29">
        <f>'Retail Sales, KWH'!J90/'Retail Sales, KWH'!L90</f>
        <v>0.6168548327613792</v>
      </c>
      <c r="K90" s="29">
        <f>'Retail Sales, KWH'!K90/'Retail Sales, KWH'!L90</f>
        <v>0.3831451672386208</v>
      </c>
      <c r="L90" s="29">
        <f t="shared" si="5"/>
        <v>1</v>
      </c>
    </row>
    <row r="91" spans="1:12" x14ac:dyDescent="0.25">
      <c r="A91" s="7">
        <v>47604</v>
      </c>
      <c r="B91" s="29">
        <f>'Retail Sales, KWH'!B91/'Retail Sales, KWH'!D91</f>
        <v>0.61280881813749799</v>
      </c>
      <c r="C91" s="29">
        <f>'Retail Sales, KWH'!C91/'Retail Sales, KWH'!D91</f>
        <v>0.38719118186250207</v>
      </c>
      <c r="D91" s="29">
        <f t="shared" si="3"/>
        <v>1</v>
      </c>
      <c r="E91" s="7">
        <v>47604</v>
      </c>
      <c r="F91" s="29">
        <f>'Retail Sales, KWH'!F91/'Retail Sales, KWH'!H91</f>
        <v>0.61029735067827851</v>
      </c>
      <c r="G91" s="29">
        <f>'Retail Sales, KWH'!G91/'Retail Sales, KWH'!H91</f>
        <v>0.38970264932172155</v>
      </c>
      <c r="H91" s="29">
        <f t="shared" si="4"/>
        <v>1</v>
      </c>
      <c r="I91" s="7">
        <v>47604</v>
      </c>
      <c r="J91" s="29">
        <f>'Retail Sales, KWH'!J91/'Retail Sales, KWH'!L91</f>
        <v>0.61543916589272529</v>
      </c>
      <c r="K91" s="29">
        <f>'Retail Sales, KWH'!K91/'Retail Sales, KWH'!L91</f>
        <v>0.3845608341072746</v>
      </c>
      <c r="L91" s="29">
        <f t="shared" si="5"/>
        <v>0.99999999999999989</v>
      </c>
    </row>
    <row r="92" spans="1:12" x14ac:dyDescent="0.25">
      <c r="A92" s="7">
        <v>47635</v>
      </c>
      <c r="B92" s="29">
        <f>'Retail Sales, KWH'!B92/'Retail Sales, KWH'!D92</f>
        <v>0.61918816282666411</v>
      </c>
      <c r="C92" s="29">
        <f>'Retail Sales, KWH'!C92/'Retail Sales, KWH'!D92</f>
        <v>0.380811837173336</v>
      </c>
      <c r="D92" s="29">
        <f t="shared" si="3"/>
        <v>1</v>
      </c>
      <c r="E92" s="7">
        <v>47635</v>
      </c>
      <c r="F92" s="29">
        <f>'Retail Sales, KWH'!F92/'Retail Sales, KWH'!H92</f>
        <v>0.61648151202389867</v>
      </c>
      <c r="G92" s="29">
        <f>'Retail Sales, KWH'!G92/'Retail Sales, KWH'!H92</f>
        <v>0.38351848797610139</v>
      </c>
      <c r="H92" s="29">
        <f t="shared" si="4"/>
        <v>1</v>
      </c>
      <c r="I92" s="7">
        <v>47635</v>
      </c>
      <c r="J92" s="29">
        <f>'Retail Sales, KWH'!J92/'Retail Sales, KWH'!L92</f>
        <v>0.62207406817710398</v>
      </c>
      <c r="K92" s="29">
        <f>'Retail Sales, KWH'!K92/'Retail Sales, KWH'!L92</f>
        <v>0.37792593182289597</v>
      </c>
      <c r="L92" s="29">
        <f t="shared" si="5"/>
        <v>1</v>
      </c>
    </row>
    <row r="93" spans="1:12" x14ac:dyDescent="0.25">
      <c r="A93" s="7">
        <v>47665</v>
      </c>
      <c r="B93" s="29">
        <f>'Retail Sales, KWH'!B93/'Retail Sales, KWH'!D93</f>
        <v>0.61545512476324693</v>
      </c>
      <c r="C93" s="29">
        <f>'Retail Sales, KWH'!C93/'Retail Sales, KWH'!D93</f>
        <v>0.38454487523675296</v>
      </c>
      <c r="D93" s="29">
        <f t="shared" si="3"/>
        <v>0.99999999999999989</v>
      </c>
      <c r="E93" s="7">
        <v>47665</v>
      </c>
      <c r="F93" s="29">
        <f>'Retail Sales, KWH'!F93/'Retail Sales, KWH'!H93</f>
        <v>0.61296663969633203</v>
      </c>
      <c r="G93" s="29">
        <f>'Retail Sales, KWH'!G93/'Retail Sales, KWH'!H93</f>
        <v>0.38703336030366792</v>
      </c>
      <c r="H93" s="29">
        <f t="shared" si="4"/>
        <v>1</v>
      </c>
      <c r="I93" s="7">
        <v>47665</v>
      </c>
      <c r="J93" s="29">
        <f>'Retail Sales, KWH'!J93/'Retail Sales, KWH'!L93</f>
        <v>0.61806418217243397</v>
      </c>
      <c r="K93" s="29">
        <f>'Retail Sales, KWH'!K93/'Retail Sales, KWH'!L93</f>
        <v>0.38193581782756608</v>
      </c>
      <c r="L93" s="29">
        <f t="shared" si="5"/>
        <v>1</v>
      </c>
    </row>
    <row r="94" spans="1:12" x14ac:dyDescent="0.25">
      <c r="A94" s="7">
        <v>47696</v>
      </c>
      <c r="B94" s="29">
        <f>'Retail Sales, KWH'!B94/'Retail Sales, KWH'!D94</f>
        <v>0.62482538379366293</v>
      </c>
      <c r="C94" s="29">
        <f>'Retail Sales, KWH'!C94/'Retail Sales, KWH'!D94</f>
        <v>0.37517461620633702</v>
      </c>
      <c r="D94" s="29">
        <f t="shared" si="3"/>
        <v>1</v>
      </c>
      <c r="E94" s="7">
        <v>47696</v>
      </c>
      <c r="F94" s="29">
        <f>'Retail Sales, KWH'!F94/'Retail Sales, KWH'!H94</f>
        <v>0.62241926609972542</v>
      </c>
      <c r="G94" s="29">
        <f>'Retail Sales, KWH'!G94/'Retail Sales, KWH'!H94</f>
        <v>0.37758073390027458</v>
      </c>
      <c r="H94" s="29">
        <f t="shared" si="4"/>
        <v>1</v>
      </c>
      <c r="I94" s="7">
        <v>47696</v>
      </c>
      <c r="J94" s="29">
        <f>'Retail Sales, KWH'!J94/'Retail Sales, KWH'!L94</f>
        <v>0.62735681839651725</v>
      </c>
      <c r="K94" s="29">
        <f>'Retail Sales, KWH'!K94/'Retail Sales, KWH'!L94</f>
        <v>0.3726431816034827</v>
      </c>
      <c r="L94" s="29">
        <f t="shared" si="5"/>
        <v>1</v>
      </c>
    </row>
    <row r="95" spans="1:12" x14ac:dyDescent="0.25">
      <c r="A95" s="7">
        <v>47727</v>
      </c>
      <c r="B95" s="29">
        <f>'Retail Sales, KWH'!B95/'Retail Sales, KWH'!D95</f>
        <v>0.62678633465530753</v>
      </c>
      <c r="C95" s="29">
        <f>'Retail Sales, KWH'!C95/'Retail Sales, KWH'!D95</f>
        <v>0.37321366534469247</v>
      </c>
      <c r="D95" s="29">
        <f t="shared" si="3"/>
        <v>1</v>
      </c>
      <c r="E95" s="7">
        <v>47727</v>
      </c>
      <c r="F95" s="29">
        <f>'Retail Sales, KWH'!F95/'Retail Sales, KWH'!H95</f>
        <v>0.62415124972625136</v>
      </c>
      <c r="G95" s="29">
        <f>'Retail Sales, KWH'!G95/'Retail Sales, KWH'!H95</f>
        <v>0.37584875027374859</v>
      </c>
      <c r="H95" s="29">
        <f t="shared" si="4"/>
        <v>1</v>
      </c>
      <c r="I95" s="7">
        <v>47727</v>
      </c>
      <c r="J95" s="29">
        <f>'Retail Sales, KWH'!J95/'Retail Sales, KWH'!L95</f>
        <v>0.62960061780052989</v>
      </c>
      <c r="K95" s="29">
        <f>'Retail Sales, KWH'!K95/'Retail Sales, KWH'!L95</f>
        <v>0.37039938219947011</v>
      </c>
      <c r="L95" s="29">
        <f t="shared" si="5"/>
        <v>1</v>
      </c>
    </row>
    <row r="96" spans="1:12" x14ac:dyDescent="0.25">
      <c r="A96" s="7">
        <v>47757</v>
      </c>
      <c r="B96" s="29">
        <f>'Retail Sales, KWH'!B96/'Retail Sales, KWH'!D96</f>
        <v>0.61983327540570821</v>
      </c>
      <c r="C96" s="29">
        <f>'Retail Sales, KWH'!C96/'Retail Sales, KWH'!D96</f>
        <v>0.38016672459429179</v>
      </c>
      <c r="D96" s="29">
        <f t="shared" si="3"/>
        <v>1</v>
      </c>
      <c r="E96" s="7">
        <v>47757</v>
      </c>
      <c r="F96" s="29">
        <f>'Retail Sales, KWH'!F96/'Retail Sales, KWH'!H96</f>
        <v>0.61695540623264067</v>
      </c>
      <c r="G96" s="29">
        <f>'Retail Sales, KWH'!G96/'Retail Sales, KWH'!H96</f>
        <v>0.38304459376735922</v>
      </c>
      <c r="H96" s="29">
        <f t="shared" si="4"/>
        <v>0.99999999999999989</v>
      </c>
      <c r="I96" s="7">
        <v>47757</v>
      </c>
      <c r="J96" s="29">
        <f>'Retail Sales, KWH'!J96/'Retail Sales, KWH'!L96</f>
        <v>0.62293654152246059</v>
      </c>
      <c r="K96" s="29">
        <f>'Retail Sales, KWH'!K96/'Retail Sales, KWH'!L96</f>
        <v>0.37706345847753941</v>
      </c>
      <c r="L96" s="29">
        <f t="shared" si="5"/>
        <v>1</v>
      </c>
    </row>
    <row r="97" spans="1:12" x14ac:dyDescent="0.25">
      <c r="A97" s="7">
        <v>47788</v>
      </c>
      <c r="B97" s="29">
        <f>'Retail Sales, KWH'!B97/'Retail Sales, KWH'!D97</f>
        <v>0.61669329312807564</v>
      </c>
      <c r="C97" s="29">
        <f>'Retail Sales, KWH'!C97/'Retail Sales, KWH'!D97</f>
        <v>0.38330670687192442</v>
      </c>
      <c r="D97" s="29">
        <f t="shared" si="3"/>
        <v>1</v>
      </c>
      <c r="E97" s="7">
        <v>47788</v>
      </c>
      <c r="F97" s="29">
        <f>'Retail Sales, KWH'!F97/'Retail Sales, KWH'!H97</f>
        <v>0.61409048854696602</v>
      </c>
      <c r="G97" s="29">
        <f>'Retail Sales, KWH'!G97/'Retail Sales, KWH'!H97</f>
        <v>0.38590951145303409</v>
      </c>
      <c r="H97" s="29">
        <f t="shared" si="4"/>
        <v>1</v>
      </c>
      <c r="I97" s="7">
        <v>47788</v>
      </c>
      <c r="J97" s="29">
        <f>'Retail Sales, KWH'!J97/'Retail Sales, KWH'!L97</f>
        <v>0.61943999366100477</v>
      </c>
      <c r="K97" s="29">
        <f>'Retail Sales, KWH'!K97/'Retail Sales, KWH'!L97</f>
        <v>0.38056000633899517</v>
      </c>
      <c r="L97" s="29">
        <f t="shared" si="5"/>
        <v>1</v>
      </c>
    </row>
    <row r="98" spans="1:12" x14ac:dyDescent="0.25">
      <c r="A98" s="7">
        <v>47818</v>
      </c>
      <c r="B98" s="29">
        <f>'Retail Sales, KWH'!B98/'Retail Sales, KWH'!D98</f>
        <v>0.61881743596567662</v>
      </c>
      <c r="C98" s="29">
        <f>'Retail Sales, KWH'!C98/'Retail Sales, KWH'!D98</f>
        <v>0.38118256403432332</v>
      </c>
      <c r="D98" s="29">
        <f t="shared" si="3"/>
        <v>1</v>
      </c>
      <c r="E98" s="7">
        <v>47818</v>
      </c>
      <c r="F98" s="29">
        <f>'Retail Sales, KWH'!F98/'Retail Sales, KWH'!H98</f>
        <v>0.61682293452888426</v>
      </c>
      <c r="G98" s="29">
        <f>'Retail Sales, KWH'!G98/'Retail Sales, KWH'!H98</f>
        <v>0.3831770654711158</v>
      </c>
      <c r="H98" s="29">
        <f t="shared" si="4"/>
        <v>1</v>
      </c>
      <c r="I98" s="7">
        <v>47818</v>
      </c>
      <c r="J98" s="29">
        <f>'Retail Sales, KWH'!J98/'Retail Sales, KWH'!L98</f>
        <v>0.62082475897753919</v>
      </c>
      <c r="K98" s="29">
        <f>'Retail Sales, KWH'!K98/'Retail Sales, KWH'!L98</f>
        <v>0.3791752410224607</v>
      </c>
      <c r="L98" s="29">
        <f t="shared" si="5"/>
        <v>0.99999999999999989</v>
      </c>
    </row>
    <row r="99" spans="1:12" x14ac:dyDescent="0.25">
      <c r="A99" s="7">
        <v>47849</v>
      </c>
      <c r="B99" s="29">
        <f>'Retail Sales, KWH'!B99/'Retail Sales, KWH'!D99</f>
        <v>0.62323846712482422</v>
      </c>
      <c r="C99" s="29">
        <f>'Retail Sales, KWH'!C99/'Retail Sales, KWH'!D99</f>
        <v>0.37676153287517572</v>
      </c>
      <c r="D99" s="29">
        <f t="shared" si="3"/>
        <v>1</v>
      </c>
      <c r="E99" s="7">
        <v>47849</v>
      </c>
      <c r="F99" s="29">
        <f>'Retail Sales, KWH'!F99/'Retail Sales, KWH'!H99</f>
        <v>0.62117143564863175</v>
      </c>
      <c r="G99" s="29">
        <f>'Retail Sales, KWH'!G99/'Retail Sales, KWH'!H99</f>
        <v>0.3788285643513683</v>
      </c>
      <c r="H99" s="29">
        <f t="shared" si="4"/>
        <v>1</v>
      </c>
      <c r="I99" s="7">
        <v>47849</v>
      </c>
      <c r="J99" s="29">
        <f>'Retail Sales, KWH'!J99/'Retail Sales, KWH'!L99</f>
        <v>0.62525745997356874</v>
      </c>
      <c r="K99" s="29">
        <f>'Retail Sales, KWH'!K99/'Retail Sales, KWH'!L99</f>
        <v>0.37474254002643131</v>
      </c>
      <c r="L99" s="29">
        <f t="shared" si="5"/>
        <v>1</v>
      </c>
    </row>
    <row r="100" spans="1:12" x14ac:dyDescent="0.25">
      <c r="A100" s="7">
        <v>47880</v>
      </c>
      <c r="B100" s="29">
        <f>'Retail Sales, KWH'!B100/'Retail Sales, KWH'!D100</f>
        <v>0.62976119329668712</v>
      </c>
      <c r="C100" s="29">
        <f>'Retail Sales, KWH'!C100/'Retail Sales, KWH'!D100</f>
        <v>0.37023880670331283</v>
      </c>
      <c r="D100" s="29">
        <f t="shared" si="3"/>
        <v>1</v>
      </c>
      <c r="E100" s="7">
        <v>47880</v>
      </c>
      <c r="F100" s="29">
        <f>'Retail Sales, KWH'!F100/'Retail Sales, KWH'!H100</f>
        <v>0.62727775588494195</v>
      </c>
      <c r="G100" s="29">
        <f>'Retail Sales, KWH'!G100/'Retail Sales, KWH'!H100</f>
        <v>0.37272224411505805</v>
      </c>
      <c r="H100" s="29">
        <f t="shared" si="4"/>
        <v>1</v>
      </c>
      <c r="I100" s="7">
        <v>47880</v>
      </c>
      <c r="J100" s="29">
        <f>'Retail Sales, KWH'!J100/'Retail Sales, KWH'!L100</f>
        <v>0.63229613713805255</v>
      </c>
      <c r="K100" s="29">
        <f>'Retail Sales, KWH'!K100/'Retail Sales, KWH'!L100</f>
        <v>0.36770386286194756</v>
      </c>
      <c r="L100" s="29">
        <f t="shared" si="5"/>
        <v>1</v>
      </c>
    </row>
    <row r="101" spans="1:12" x14ac:dyDescent="0.25">
      <c r="A101" s="7">
        <v>47908</v>
      </c>
      <c r="B101" s="29">
        <f>'Retail Sales, KWH'!B101/'Retail Sales, KWH'!D101</f>
        <v>0.6189701076037587</v>
      </c>
      <c r="C101" s="29">
        <f>'Retail Sales, KWH'!C101/'Retail Sales, KWH'!D101</f>
        <v>0.3810298923962413</v>
      </c>
      <c r="D101" s="29">
        <f t="shared" si="3"/>
        <v>1</v>
      </c>
      <c r="E101" s="7">
        <v>47908</v>
      </c>
      <c r="F101" s="29">
        <f>'Retail Sales, KWH'!F101/'Retail Sales, KWH'!H101</f>
        <v>0.61640600905640319</v>
      </c>
      <c r="G101" s="29">
        <f>'Retail Sales, KWH'!G101/'Retail Sales, KWH'!H101</f>
        <v>0.38359399094359675</v>
      </c>
      <c r="H101" s="29">
        <f t="shared" si="4"/>
        <v>1</v>
      </c>
      <c r="I101" s="7">
        <v>47908</v>
      </c>
      <c r="J101" s="29">
        <f>'Retail Sales, KWH'!J101/'Retail Sales, KWH'!L101</f>
        <v>0.62158530725289529</v>
      </c>
      <c r="K101" s="29">
        <f>'Retail Sales, KWH'!K101/'Retail Sales, KWH'!L101</f>
        <v>0.37841469274710465</v>
      </c>
      <c r="L101" s="29">
        <f t="shared" si="5"/>
        <v>1</v>
      </c>
    </row>
    <row r="102" spans="1:12" x14ac:dyDescent="0.25">
      <c r="A102" s="7">
        <v>47939</v>
      </c>
      <c r="B102" s="29">
        <f>'Retail Sales, KWH'!B102/'Retail Sales, KWH'!D102</f>
        <v>0.61438237377875715</v>
      </c>
      <c r="C102" s="29">
        <f>'Retail Sales, KWH'!C102/'Retail Sales, KWH'!D102</f>
        <v>0.38561762622124274</v>
      </c>
      <c r="D102" s="29">
        <f t="shared" si="3"/>
        <v>0.99999999999999989</v>
      </c>
      <c r="E102" s="7">
        <v>47939</v>
      </c>
      <c r="F102" s="29">
        <f>'Retail Sales, KWH'!F102/'Retail Sales, KWH'!H102</f>
        <v>0.61157668477050109</v>
      </c>
      <c r="G102" s="29">
        <f>'Retail Sales, KWH'!G102/'Retail Sales, KWH'!H102</f>
        <v>0.38842331522949891</v>
      </c>
      <c r="H102" s="29">
        <f t="shared" si="4"/>
        <v>1</v>
      </c>
      <c r="I102" s="7">
        <v>47939</v>
      </c>
      <c r="J102" s="29">
        <f>'Retail Sales, KWH'!J102/'Retail Sales, KWH'!L102</f>
        <v>0.61727593295589445</v>
      </c>
      <c r="K102" s="29">
        <f>'Retail Sales, KWH'!K102/'Retail Sales, KWH'!L102</f>
        <v>0.38272406704410544</v>
      </c>
      <c r="L102" s="29">
        <f t="shared" si="5"/>
        <v>0.99999999999999989</v>
      </c>
    </row>
    <row r="103" spans="1:12" x14ac:dyDescent="0.25">
      <c r="A103" s="7">
        <v>47969</v>
      </c>
      <c r="B103" s="29">
        <f>'Retail Sales, KWH'!B103/'Retail Sales, KWH'!D103</f>
        <v>0.61257790957640634</v>
      </c>
      <c r="C103" s="29">
        <f>'Retail Sales, KWH'!C103/'Retail Sales, KWH'!D103</f>
        <v>0.3874220904235936</v>
      </c>
      <c r="D103" s="29">
        <f t="shared" si="3"/>
        <v>1</v>
      </c>
      <c r="E103" s="7">
        <v>47969</v>
      </c>
      <c r="F103" s="29">
        <f>'Retail Sales, KWH'!F103/'Retail Sales, KWH'!H103</f>
        <v>0.60949951322978102</v>
      </c>
      <c r="G103" s="29">
        <f>'Retail Sales, KWH'!G103/'Retail Sales, KWH'!H103</f>
        <v>0.39050048677021909</v>
      </c>
      <c r="H103" s="29">
        <f t="shared" si="4"/>
        <v>1</v>
      </c>
      <c r="I103" s="7">
        <v>47969</v>
      </c>
      <c r="J103" s="29">
        <f>'Retail Sales, KWH'!J103/'Retail Sales, KWH'!L103</f>
        <v>0.61580911935109328</v>
      </c>
      <c r="K103" s="29">
        <f>'Retail Sales, KWH'!K103/'Retail Sales, KWH'!L103</f>
        <v>0.38419088064890666</v>
      </c>
      <c r="L103" s="29">
        <f t="shared" si="5"/>
        <v>1</v>
      </c>
    </row>
    <row r="104" spans="1:12" x14ac:dyDescent="0.25">
      <c r="A104" s="7">
        <v>48000</v>
      </c>
      <c r="B104" s="29">
        <f>'Retail Sales, KWH'!B104/'Retail Sales, KWH'!D104</f>
        <v>0.61891138264458401</v>
      </c>
      <c r="C104" s="29">
        <f>'Retail Sales, KWH'!C104/'Retail Sales, KWH'!D104</f>
        <v>0.38108861735541594</v>
      </c>
      <c r="D104" s="29">
        <f t="shared" si="3"/>
        <v>1</v>
      </c>
      <c r="E104" s="7">
        <v>48000</v>
      </c>
      <c r="F104" s="29">
        <f>'Retail Sales, KWH'!F104/'Retail Sales, KWH'!H104</f>
        <v>0.61562719939893396</v>
      </c>
      <c r="G104" s="29">
        <f>'Retail Sales, KWH'!G104/'Retail Sales, KWH'!H104</f>
        <v>0.3843728006010661</v>
      </c>
      <c r="H104" s="29">
        <f t="shared" si="4"/>
        <v>1</v>
      </c>
      <c r="I104" s="7">
        <v>48000</v>
      </c>
      <c r="J104" s="29">
        <f>'Retail Sales, KWH'!J104/'Retail Sales, KWH'!L104</f>
        <v>0.62241453648545697</v>
      </c>
      <c r="K104" s="29">
        <f>'Retail Sales, KWH'!K104/'Retail Sales, KWH'!L104</f>
        <v>0.37758546351454308</v>
      </c>
      <c r="L104" s="29">
        <f t="shared" si="5"/>
        <v>1</v>
      </c>
    </row>
    <row r="105" spans="1:12" x14ac:dyDescent="0.25">
      <c r="A105" s="7">
        <v>48030</v>
      </c>
      <c r="B105" s="29">
        <f>'Retail Sales, KWH'!B105/'Retail Sales, KWH'!D105</f>
        <v>0.61519748813129627</v>
      </c>
      <c r="C105" s="29">
        <f>'Retail Sales, KWH'!C105/'Retail Sales, KWH'!D105</f>
        <v>0.38480251186870368</v>
      </c>
      <c r="D105" s="29">
        <f t="shared" si="3"/>
        <v>1</v>
      </c>
      <c r="E105" s="7">
        <v>48030</v>
      </c>
      <c r="F105" s="29">
        <f>'Retail Sales, KWH'!F105/'Retail Sales, KWH'!H105</f>
        <v>0.61215645807064234</v>
      </c>
      <c r="G105" s="29">
        <f>'Retail Sales, KWH'!G105/'Retail Sales, KWH'!H105</f>
        <v>0.38784354192935772</v>
      </c>
      <c r="H105" s="29">
        <f t="shared" si="4"/>
        <v>1</v>
      </c>
      <c r="I105" s="7">
        <v>48030</v>
      </c>
      <c r="J105" s="29">
        <f>'Retail Sales, KWH'!J105/'Retail Sales, KWH'!L105</f>
        <v>0.6183897814094842</v>
      </c>
      <c r="K105" s="29">
        <f>'Retail Sales, KWH'!K105/'Retail Sales, KWH'!L105</f>
        <v>0.38161021859051569</v>
      </c>
      <c r="L105" s="29">
        <f t="shared" si="5"/>
        <v>0.99999999999999989</v>
      </c>
    </row>
    <row r="106" spans="1:12" x14ac:dyDescent="0.25">
      <c r="A106" s="7">
        <v>48061</v>
      </c>
      <c r="B106" s="29">
        <f>'Retail Sales, KWH'!B106/'Retail Sales, KWH'!D106</f>
        <v>0.62448885906068941</v>
      </c>
      <c r="C106" s="29">
        <f>'Retail Sales, KWH'!C106/'Retail Sales, KWH'!D106</f>
        <v>0.37551114093931071</v>
      </c>
      <c r="D106" s="29">
        <f t="shared" si="3"/>
        <v>1</v>
      </c>
      <c r="E106" s="7">
        <v>48061</v>
      </c>
      <c r="F106" s="29">
        <f>'Retail Sales, KWH'!F106/'Retail Sales, KWH'!H106</f>
        <v>0.62154041995662002</v>
      </c>
      <c r="G106" s="29">
        <f>'Retail Sales, KWH'!G106/'Retail Sales, KWH'!H106</f>
        <v>0.37845958004337998</v>
      </c>
      <c r="H106" s="29">
        <f t="shared" si="4"/>
        <v>1</v>
      </c>
      <c r="I106" s="7">
        <v>48061</v>
      </c>
      <c r="J106" s="29">
        <f>'Retail Sales, KWH'!J106/'Retail Sales, KWH'!L106</f>
        <v>0.62759156042122644</v>
      </c>
      <c r="K106" s="29">
        <f>'Retail Sales, KWH'!K106/'Retail Sales, KWH'!L106</f>
        <v>0.37240843957877345</v>
      </c>
      <c r="L106" s="29">
        <f t="shared" si="5"/>
        <v>0.99999999999999989</v>
      </c>
    </row>
    <row r="107" spans="1:12" x14ac:dyDescent="0.25">
      <c r="A107" s="7">
        <v>48092</v>
      </c>
      <c r="B107" s="29">
        <f>'Retail Sales, KWH'!B107/'Retail Sales, KWH'!D107</f>
        <v>0.62641961138643742</v>
      </c>
      <c r="C107" s="29">
        <f>'Retail Sales, KWH'!C107/'Retail Sales, KWH'!D107</f>
        <v>0.37358038861356258</v>
      </c>
      <c r="D107" s="29">
        <f t="shared" si="3"/>
        <v>1</v>
      </c>
      <c r="E107" s="7">
        <v>48092</v>
      </c>
      <c r="F107" s="29">
        <f>'Retail Sales, KWH'!F107/'Retail Sales, KWH'!H107</f>
        <v>0.62322173600424113</v>
      </c>
      <c r="G107" s="29">
        <f>'Retail Sales, KWH'!G107/'Retail Sales, KWH'!H107</f>
        <v>0.37677826399575876</v>
      </c>
      <c r="H107" s="29">
        <f t="shared" si="4"/>
        <v>0.99999999999999989</v>
      </c>
      <c r="I107" s="7">
        <v>48092</v>
      </c>
      <c r="J107" s="29">
        <f>'Retail Sales, KWH'!J107/'Retail Sales, KWH'!L107</f>
        <v>0.62983270221818322</v>
      </c>
      <c r="K107" s="29">
        <f>'Retail Sales, KWH'!K107/'Retail Sales, KWH'!L107</f>
        <v>0.37016729778181678</v>
      </c>
      <c r="L107" s="29">
        <f t="shared" si="5"/>
        <v>1</v>
      </c>
    </row>
    <row r="108" spans="1:12" x14ac:dyDescent="0.25">
      <c r="A108" s="7">
        <v>48122</v>
      </c>
      <c r="B108" s="29">
        <f>'Retail Sales, KWH'!B108/'Retail Sales, KWH'!D108</f>
        <v>0.61971291996863898</v>
      </c>
      <c r="C108" s="29">
        <f>'Retail Sales, KWH'!C108/'Retail Sales, KWH'!D108</f>
        <v>0.38028708003136097</v>
      </c>
      <c r="D108" s="29">
        <f t="shared" si="3"/>
        <v>1</v>
      </c>
      <c r="E108" s="7">
        <v>48122</v>
      </c>
      <c r="F108" s="29">
        <f>'Retail Sales, KWH'!F108/'Retail Sales, KWH'!H108</f>
        <v>0.61625885657094526</v>
      </c>
      <c r="G108" s="29">
        <f>'Retail Sales, KWH'!G108/'Retail Sales, KWH'!H108</f>
        <v>0.38374114342905474</v>
      </c>
      <c r="H108" s="29">
        <f t="shared" si="4"/>
        <v>1</v>
      </c>
      <c r="I108" s="7">
        <v>48122</v>
      </c>
      <c r="J108" s="29">
        <f>'Retail Sales, KWH'!J108/'Retail Sales, KWH'!L108</f>
        <v>0.62343514878995498</v>
      </c>
      <c r="K108" s="29">
        <f>'Retail Sales, KWH'!K108/'Retail Sales, KWH'!L108</f>
        <v>0.37656485121004502</v>
      </c>
      <c r="L108" s="29">
        <f t="shared" si="5"/>
        <v>1</v>
      </c>
    </row>
    <row r="109" spans="1:12" x14ac:dyDescent="0.25">
      <c r="A109" s="7">
        <v>48153</v>
      </c>
      <c r="B109" s="29">
        <f>'Retail Sales, KWH'!B109/'Retail Sales, KWH'!D109</f>
        <v>0.61676917608790616</v>
      </c>
      <c r="C109" s="29">
        <f>'Retail Sales, KWH'!C109/'Retail Sales, KWH'!D109</f>
        <v>0.38323082391209395</v>
      </c>
      <c r="D109" s="29">
        <f t="shared" si="3"/>
        <v>1</v>
      </c>
      <c r="E109" s="7">
        <v>48153</v>
      </c>
      <c r="F109" s="29">
        <f>'Retail Sales, KWH'!F109/'Retail Sales, KWH'!H109</f>
        <v>0.61359612445870515</v>
      </c>
      <c r="G109" s="29">
        <f>'Retail Sales, KWH'!G109/'Retail Sales, KWH'!H109</f>
        <v>0.38640387554129485</v>
      </c>
      <c r="H109" s="29">
        <f t="shared" si="4"/>
        <v>1</v>
      </c>
      <c r="I109" s="7">
        <v>48153</v>
      </c>
      <c r="J109" s="29">
        <f>'Retail Sales, KWH'!J109/'Retail Sales, KWH'!L109</f>
        <v>0.62012404383182629</v>
      </c>
      <c r="K109" s="29">
        <f>'Retail Sales, KWH'!K109/'Retail Sales, KWH'!L109</f>
        <v>0.37987595616817366</v>
      </c>
      <c r="L109" s="29">
        <f t="shared" si="5"/>
        <v>1</v>
      </c>
    </row>
    <row r="110" spans="1:12" x14ac:dyDescent="0.25">
      <c r="A110" s="7">
        <v>48183</v>
      </c>
      <c r="B110" s="29">
        <f>'Retail Sales, KWH'!B110/'Retail Sales, KWH'!D110</f>
        <v>0.61898213236544353</v>
      </c>
      <c r="C110" s="29">
        <f>'Retail Sales, KWH'!C110/'Retail Sales, KWH'!D110</f>
        <v>0.38101786763455642</v>
      </c>
      <c r="D110" s="29">
        <f t="shared" si="3"/>
        <v>1</v>
      </c>
      <c r="E110" s="7">
        <v>48183</v>
      </c>
      <c r="F110" s="29">
        <f>'Retail Sales, KWH'!F110/'Retail Sales, KWH'!H110</f>
        <v>0.6164604619064793</v>
      </c>
      <c r="G110" s="29">
        <f>'Retail Sales, KWH'!G110/'Retail Sales, KWH'!H110</f>
        <v>0.38353953809352059</v>
      </c>
      <c r="H110" s="29">
        <f t="shared" si="4"/>
        <v>0.99999999999999989</v>
      </c>
      <c r="I110" s="7">
        <v>48183</v>
      </c>
      <c r="J110" s="29">
        <f>'Retail Sales, KWH'!J110/'Retail Sales, KWH'!L110</f>
        <v>0.62153904460340448</v>
      </c>
      <c r="K110" s="29">
        <f>'Retail Sales, KWH'!K110/'Retail Sales, KWH'!L110</f>
        <v>0.37846095539659547</v>
      </c>
      <c r="L110" s="29">
        <f t="shared" si="5"/>
        <v>1</v>
      </c>
    </row>
    <row r="111" spans="1:12" x14ac:dyDescent="0.25">
      <c r="A111" s="7">
        <v>48214</v>
      </c>
      <c r="B111" s="29">
        <f>'Retail Sales, KWH'!B111/'Retail Sales, KWH'!D111</f>
        <v>0.62332506823682188</v>
      </c>
      <c r="C111" s="29">
        <f>'Retail Sales, KWH'!C111/'Retail Sales, KWH'!D111</f>
        <v>0.37667493176317818</v>
      </c>
      <c r="D111" s="29">
        <f t="shared" si="3"/>
        <v>1</v>
      </c>
      <c r="E111" s="7">
        <v>48214</v>
      </c>
      <c r="F111" s="29">
        <f>'Retail Sales, KWH'!F111/'Retail Sales, KWH'!H111</f>
        <v>0.62071888359177008</v>
      </c>
      <c r="G111" s="29">
        <f>'Retail Sales, KWH'!G111/'Retail Sales, KWH'!H111</f>
        <v>0.37928111640822992</v>
      </c>
      <c r="H111" s="29">
        <f t="shared" si="4"/>
        <v>1</v>
      </c>
      <c r="I111" s="7">
        <v>48214</v>
      </c>
      <c r="J111" s="29">
        <f>'Retail Sales, KWH'!J111/'Retail Sales, KWH'!L111</f>
        <v>0.62590485243037841</v>
      </c>
      <c r="K111" s="29">
        <f>'Retail Sales, KWH'!K111/'Retail Sales, KWH'!L111</f>
        <v>0.37409514756962164</v>
      </c>
      <c r="L111" s="29">
        <f t="shared" si="5"/>
        <v>1</v>
      </c>
    </row>
    <row r="112" spans="1:12" x14ac:dyDescent="0.25">
      <c r="A112" s="7">
        <v>48245</v>
      </c>
      <c r="B112" s="29">
        <f>'Retail Sales, KWH'!B112/'Retail Sales, KWH'!D112</f>
        <v>0.62972080175407241</v>
      </c>
      <c r="C112" s="29">
        <f>'Retail Sales, KWH'!C112/'Retail Sales, KWH'!D112</f>
        <v>0.37027919824592759</v>
      </c>
      <c r="D112" s="29">
        <f t="shared" si="3"/>
        <v>1</v>
      </c>
      <c r="E112" s="7">
        <v>48245</v>
      </c>
      <c r="F112" s="29">
        <f>'Retail Sales, KWH'!F112/'Retail Sales, KWH'!H112</f>
        <v>0.6266647209021069</v>
      </c>
      <c r="G112" s="29">
        <f>'Retail Sales, KWH'!G112/'Retail Sales, KWH'!H112</f>
        <v>0.3733352790978931</v>
      </c>
      <c r="H112" s="29">
        <f t="shared" si="4"/>
        <v>1</v>
      </c>
      <c r="I112" s="7">
        <v>48245</v>
      </c>
      <c r="J112" s="29">
        <f>'Retail Sales, KWH'!J112/'Retail Sales, KWH'!L112</f>
        <v>0.63286146815548583</v>
      </c>
      <c r="K112" s="29">
        <f>'Retail Sales, KWH'!K112/'Retail Sales, KWH'!L112</f>
        <v>0.36713853184451423</v>
      </c>
      <c r="L112" s="29">
        <f t="shared" si="5"/>
        <v>1</v>
      </c>
    </row>
    <row r="113" spans="1:12" x14ac:dyDescent="0.25">
      <c r="A113" s="7">
        <v>48274</v>
      </c>
      <c r="B113" s="29">
        <f>'Retail Sales, KWH'!B113/'Retail Sales, KWH'!D113</f>
        <v>0.61886549929363321</v>
      </c>
      <c r="C113" s="29">
        <f>'Retail Sales, KWH'!C113/'Retail Sales, KWH'!D113</f>
        <v>0.38113450070636673</v>
      </c>
      <c r="D113" s="29">
        <f t="shared" si="3"/>
        <v>1</v>
      </c>
      <c r="E113" s="7">
        <v>48274</v>
      </c>
      <c r="F113" s="29">
        <f>'Retail Sales, KWH'!F113/'Retail Sales, KWH'!H113</f>
        <v>0.61573916711899324</v>
      </c>
      <c r="G113" s="29">
        <f>'Retail Sales, KWH'!G113/'Retail Sales, KWH'!H113</f>
        <v>0.38426083288100665</v>
      </c>
      <c r="H113" s="29">
        <f t="shared" si="4"/>
        <v>0.99999999999999989</v>
      </c>
      <c r="I113" s="7">
        <v>48274</v>
      </c>
      <c r="J113" s="29">
        <f>'Retail Sales, KWH'!J113/'Retail Sales, KWH'!L113</f>
        <v>0.62207264391818218</v>
      </c>
      <c r="K113" s="29">
        <f>'Retail Sales, KWH'!K113/'Retail Sales, KWH'!L113</f>
        <v>0.37792735608181788</v>
      </c>
      <c r="L113" s="29">
        <f t="shared" si="5"/>
        <v>1</v>
      </c>
    </row>
    <row r="114" spans="1:12" x14ac:dyDescent="0.25">
      <c r="A114" s="7">
        <v>48305</v>
      </c>
      <c r="B114" s="29">
        <f>'Retail Sales, KWH'!B114/'Retail Sales, KWH'!D114</f>
        <v>0.61421339392401475</v>
      </c>
      <c r="C114" s="29">
        <f>'Retail Sales, KWH'!C114/'Retail Sales, KWH'!D114</f>
        <v>0.38578660607598519</v>
      </c>
      <c r="D114" s="29">
        <f t="shared" si="3"/>
        <v>1</v>
      </c>
      <c r="E114" s="7">
        <v>48305</v>
      </c>
      <c r="F114" s="29">
        <f>'Retail Sales, KWH'!F114/'Retail Sales, KWH'!H114</f>
        <v>0.61083167522153781</v>
      </c>
      <c r="G114" s="29">
        <f>'Retail Sales, KWH'!G114/'Retail Sales, KWH'!H114</f>
        <v>0.3891683247784623</v>
      </c>
      <c r="H114" s="29">
        <f t="shared" si="4"/>
        <v>1</v>
      </c>
      <c r="I114" s="7">
        <v>48305</v>
      </c>
      <c r="J114" s="29">
        <f>'Retail Sales, KWH'!J114/'Retail Sales, KWH'!L114</f>
        <v>0.61771687348079729</v>
      </c>
      <c r="K114" s="29">
        <f>'Retail Sales, KWH'!K114/'Retail Sales, KWH'!L114</f>
        <v>0.3822831265192026</v>
      </c>
      <c r="L114" s="29">
        <f t="shared" si="5"/>
        <v>0.99999999999999989</v>
      </c>
    </row>
    <row r="115" spans="1:12" x14ac:dyDescent="0.25">
      <c r="A115" s="7">
        <v>48335</v>
      </c>
      <c r="B115" s="29">
        <f>'Retail Sales, KWH'!B115/'Retail Sales, KWH'!D115</f>
        <v>0.61235023433152824</v>
      </c>
      <c r="C115" s="29">
        <f>'Retail Sales, KWH'!C115/'Retail Sales, KWH'!D115</f>
        <v>0.38764976566847181</v>
      </c>
      <c r="D115" s="29">
        <f t="shared" si="3"/>
        <v>1</v>
      </c>
      <c r="E115" s="7">
        <v>48335</v>
      </c>
      <c r="F115" s="29">
        <f>'Retail Sales, KWH'!F115/'Retail Sales, KWH'!H115</f>
        <v>0.6086932250344721</v>
      </c>
      <c r="G115" s="29">
        <f>'Retail Sales, KWH'!G115/'Retail Sales, KWH'!H115</f>
        <v>0.39130677496552779</v>
      </c>
      <c r="H115" s="29">
        <f t="shared" si="4"/>
        <v>0.99999999999999989</v>
      </c>
      <c r="I115" s="7">
        <v>48335</v>
      </c>
      <c r="J115" s="29">
        <f>'Retail Sales, KWH'!J115/'Retail Sales, KWH'!L115</f>
        <v>0.61619736005016013</v>
      </c>
      <c r="K115" s="29">
        <f>'Retail Sales, KWH'!K115/'Retail Sales, KWH'!L115</f>
        <v>0.38380263994983976</v>
      </c>
      <c r="L115" s="29">
        <f t="shared" si="5"/>
        <v>0.99999999999999989</v>
      </c>
    </row>
    <row r="116" spans="1:12" x14ac:dyDescent="0.25">
      <c r="A116" s="7">
        <v>48366</v>
      </c>
      <c r="B116" s="29">
        <f>'Retail Sales, KWH'!B116/'Retail Sales, KWH'!D116</f>
        <v>0.61864125744657172</v>
      </c>
      <c r="C116" s="29">
        <f>'Retail Sales, KWH'!C116/'Retail Sales, KWH'!D116</f>
        <v>0.38135874255342828</v>
      </c>
      <c r="D116" s="29">
        <f t="shared" ref="D116:D179" si="6">SUM(B116:C116)</f>
        <v>1</v>
      </c>
      <c r="E116" s="7">
        <v>48366</v>
      </c>
      <c r="F116" s="29">
        <f>'Retail Sales, KWH'!F116/'Retail Sales, KWH'!H116</f>
        <v>0.61476912697908748</v>
      </c>
      <c r="G116" s="29">
        <f>'Retail Sales, KWH'!G116/'Retail Sales, KWH'!H116</f>
        <v>0.38523087302091247</v>
      </c>
      <c r="H116" s="29">
        <f t="shared" si="4"/>
        <v>1</v>
      </c>
      <c r="I116" s="7">
        <v>48366</v>
      </c>
      <c r="J116" s="29">
        <f>'Retail Sales, KWH'!J116/'Retail Sales, KWH'!L116</f>
        <v>0.62277513799938822</v>
      </c>
      <c r="K116" s="29">
        <f>'Retail Sales, KWH'!K116/'Retail Sales, KWH'!L116</f>
        <v>0.37722486200061173</v>
      </c>
      <c r="L116" s="29">
        <f t="shared" si="5"/>
        <v>1</v>
      </c>
    </row>
    <row r="117" spans="1:12" x14ac:dyDescent="0.25">
      <c r="A117" s="7">
        <v>48396</v>
      </c>
      <c r="B117" s="29">
        <f>'Retail Sales, KWH'!B117/'Retail Sales, KWH'!D117</f>
        <v>0.6149451348324545</v>
      </c>
      <c r="C117" s="29">
        <f>'Retail Sales, KWH'!C117/'Retail Sales, KWH'!D117</f>
        <v>0.38505486516754545</v>
      </c>
      <c r="D117" s="29">
        <f t="shared" si="6"/>
        <v>1</v>
      </c>
      <c r="E117" s="7">
        <v>48396</v>
      </c>
      <c r="F117" s="29">
        <f>'Retail Sales, KWH'!F117/'Retail Sales, KWH'!H117</f>
        <v>0.61134025026096772</v>
      </c>
      <c r="G117" s="29">
        <f>'Retail Sales, KWH'!G117/'Retail Sales, KWH'!H117</f>
        <v>0.38865974973903222</v>
      </c>
      <c r="H117" s="29">
        <f t="shared" si="4"/>
        <v>1</v>
      </c>
      <c r="I117" s="7">
        <v>48396</v>
      </c>
      <c r="J117" s="29">
        <f>'Retail Sales, KWH'!J117/'Retail Sales, KWH'!L117</f>
        <v>0.61873492591396029</v>
      </c>
      <c r="K117" s="29">
        <f>'Retail Sales, KWH'!K117/'Retail Sales, KWH'!L117</f>
        <v>0.38126507408603971</v>
      </c>
      <c r="L117" s="29">
        <f t="shared" si="5"/>
        <v>1</v>
      </c>
    </row>
    <row r="118" spans="1:12" x14ac:dyDescent="0.25">
      <c r="A118" s="7">
        <v>48427</v>
      </c>
      <c r="B118" s="29">
        <f>'Retail Sales, KWH'!B118/'Retail Sales, KWH'!D118</f>
        <v>0.62415773354409343</v>
      </c>
      <c r="C118" s="29">
        <f>'Retail Sales, KWH'!C118/'Retail Sales, KWH'!D118</f>
        <v>0.37584226645590657</v>
      </c>
      <c r="D118" s="29">
        <f t="shared" si="6"/>
        <v>1</v>
      </c>
      <c r="E118" s="7">
        <v>48427</v>
      </c>
      <c r="F118" s="29">
        <f>'Retail Sales, KWH'!F118/'Retail Sales, KWH'!H118</f>
        <v>0.6206555447019807</v>
      </c>
      <c r="G118" s="29">
        <f>'Retail Sales, KWH'!G118/'Retail Sales, KWH'!H118</f>
        <v>0.3793444552980193</v>
      </c>
      <c r="H118" s="29">
        <f t="shared" si="4"/>
        <v>1</v>
      </c>
      <c r="I118" s="7">
        <v>48427</v>
      </c>
      <c r="J118" s="29">
        <f>'Retail Sales, KWH'!J118/'Retail Sales, KWH'!L118</f>
        <v>0.62784564350460226</v>
      </c>
      <c r="K118" s="29">
        <f>'Retail Sales, KWH'!K118/'Retail Sales, KWH'!L118</f>
        <v>0.37215435649539769</v>
      </c>
      <c r="L118" s="29">
        <f t="shared" si="5"/>
        <v>1</v>
      </c>
    </row>
    <row r="119" spans="1:12" x14ac:dyDescent="0.25">
      <c r="A119" s="7">
        <v>48458</v>
      </c>
      <c r="B119" s="29">
        <f>'Retail Sales, KWH'!B119/'Retail Sales, KWH'!D119</f>
        <v>0.62605726178122245</v>
      </c>
      <c r="C119" s="29">
        <f>'Retail Sales, KWH'!C119/'Retail Sales, KWH'!D119</f>
        <v>0.37394273821877744</v>
      </c>
      <c r="D119" s="29">
        <f t="shared" si="6"/>
        <v>0.99999999999999989</v>
      </c>
      <c r="E119" s="7">
        <v>48458</v>
      </c>
      <c r="F119" s="29">
        <f>'Retail Sales, KWH'!F119/'Retail Sales, KWH'!H119</f>
        <v>0.6222853574836934</v>
      </c>
      <c r="G119" s="29">
        <f>'Retail Sales, KWH'!G119/'Retail Sales, KWH'!H119</f>
        <v>0.37771464251630665</v>
      </c>
      <c r="H119" s="29">
        <f t="shared" si="4"/>
        <v>1</v>
      </c>
      <c r="I119" s="7">
        <v>48458</v>
      </c>
      <c r="J119" s="29">
        <f>'Retail Sales, KWH'!J119/'Retail Sales, KWH'!L119</f>
        <v>0.63008304039010654</v>
      </c>
      <c r="K119" s="29">
        <f>'Retail Sales, KWH'!K119/'Retail Sales, KWH'!L119</f>
        <v>0.36991695960989335</v>
      </c>
      <c r="L119" s="29">
        <f t="shared" si="5"/>
        <v>0.99999999999999989</v>
      </c>
    </row>
    <row r="120" spans="1:12" x14ac:dyDescent="0.25">
      <c r="A120" s="7">
        <v>48488</v>
      </c>
      <c r="B120" s="29">
        <f>'Retail Sales, KWH'!B120/'Retail Sales, KWH'!D120</f>
        <v>0.61959935022868051</v>
      </c>
      <c r="C120" s="29">
        <f>'Retail Sales, KWH'!C120/'Retail Sales, KWH'!D120</f>
        <v>0.38040064977131943</v>
      </c>
      <c r="D120" s="29">
        <f t="shared" si="6"/>
        <v>1</v>
      </c>
      <c r="E120" s="7">
        <v>48488</v>
      </c>
      <c r="F120" s="29">
        <f>'Retail Sales, KWH'!F120/'Retail Sales, KWH'!H120</f>
        <v>0.61555766079558905</v>
      </c>
      <c r="G120" s="29">
        <f>'Retail Sales, KWH'!G120/'Retail Sales, KWH'!H120</f>
        <v>0.38444233920441095</v>
      </c>
      <c r="H120" s="29">
        <f t="shared" si="4"/>
        <v>1</v>
      </c>
      <c r="I120" s="7">
        <v>48488</v>
      </c>
      <c r="J120" s="29">
        <f>'Retail Sales, KWH'!J120/'Retail Sales, KWH'!L120</f>
        <v>0.62395527618906776</v>
      </c>
      <c r="K120" s="29">
        <f>'Retail Sales, KWH'!K120/'Retail Sales, KWH'!L120</f>
        <v>0.37604472381093212</v>
      </c>
      <c r="L120" s="29">
        <f t="shared" si="5"/>
        <v>0.99999999999999989</v>
      </c>
    </row>
    <row r="121" spans="1:12" x14ac:dyDescent="0.25">
      <c r="A121" s="7">
        <v>48519</v>
      </c>
      <c r="B121" s="29">
        <f>'Retail Sales, KWH'!B121/'Retail Sales, KWH'!D121</f>
        <v>0.61685370776902726</v>
      </c>
      <c r="C121" s="29">
        <f>'Retail Sales, KWH'!C121/'Retail Sales, KWH'!D121</f>
        <v>0.38314629223097274</v>
      </c>
      <c r="D121" s="29">
        <f t="shared" si="6"/>
        <v>1</v>
      </c>
      <c r="E121" s="7">
        <v>48519</v>
      </c>
      <c r="F121" s="29">
        <f>'Retail Sales, KWH'!F121/'Retail Sales, KWH'!H121</f>
        <v>0.6130966280296406</v>
      </c>
      <c r="G121" s="29">
        <f>'Retail Sales, KWH'!G121/'Retail Sales, KWH'!H121</f>
        <v>0.38690337197035929</v>
      </c>
      <c r="H121" s="29">
        <f t="shared" si="4"/>
        <v>0.99999999999999989</v>
      </c>
      <c r="I121" s="7">
        <v>48519</v>
      </c>
      <c r="J121" s="29">
        <f>'Retail Sales, KWH'!J121/'Retail Sales, KWH'!L121</f>
        <v>0.62083443401768623</v>
      </c>
      <c r="K121" s="29">
        <f>'Retail Sales, KWH'!K121/'Retail Sales, KWH'!L121</f>
        <v>0.37916556598231366</v>
      </c>
      <c r="L121" s="29">
        <f t="shared" si="5"/>
        <v>0.99999999999999989</v>
      </c>
    </row>
    <row r="122" spans="1:12" x14ac:dyDescent="0.25">
      <c r="A122" s="7">
        <v>48549</v>
      </c>
      <c r="B122" s="29">
        <f>'Retail Sales, KWH'!B122/'Retail Sales, KWH'!D122</f>
        <v>0.61916095897578738</v>
      </c>
      <c r="C122" s="29">
        <f>'Retail Sales, KWH'!C122/'Retail Sales, KWH'!D122</f>
        <v>0.38083904102421257</v>
      </c>
      <c r="D122" s="29">
        <f t="shared" si="6"/>
        <v>1</v>
      </c>
      <c r="E122" s="7">
        <v>48549</v>
      </c>
      <c r="F122" s="29">
        <f>'Retail Sales, KWH'!F122/'Retail Sales, KWH'!H122</f>
        <v>0.61609597752847278</v>
      </c>
      <c r="G122" s="29">
        <f>'Retail Sales, KWH'!G122/'Retail Sales, KWH'!H122</f>
        <v>0.38390402247152727</v>
      </c>
      <c r="H122" s="29">
        <f t="shared" si="4"/>
        <v>1</v>
      </c>
      <c r="I122" s="7">
        <v>48549</v>
      </c>
      <c r="J122" s="29">
        <f>'Retail Sales, KWH'!J122/'Retail Sales, KWH'!L122</f>
        <v>0.62228747297073139</v>
      </c>
      <c r="K122" s="29">
        <f>'Retail Sales, KWH'!K122/'Retail Sales, KWH'!L122</f>
        <v>0.37771252702926855</v>
      </c>
      <c r="L122" s="29">
        <f t="shared" si="5"/>
        <v>1</v>
      </c>
    </row>
    <row r="123" spans="1:12" x14ac:dyDescent="0.25">
      <c r="A123" s="7">
        <v>48580</v>
      </c>
      <c r="B123" s="29">
        <f>'Retail Sales, KWH'!B123/'Retail Sales, KWH'!D123</f>
        <v>0.62337843911095447</v>
      </c>
      <c r="C123" s="29">
        <f>'Retail Sales, KWH'!C123/'Retail Sales, KWH'!D123</f>
        <v>0.37662156088904564</v>
      </c>
      <c r="D123" s="29">
        <f t="shared" si="6"/>
        <v>1</v>
      </c>
      <c r="E123" s="7">
        <v>48580</v>
      </c>
      <c r="F123" s="29">
        <f>'Retail Sales, KWH'!F123/'Retail Sales, KWH'!H123</f>
        <v>0.62021800540865579</v>
      </c>
      <c r="G123" s="29">
        <f>'Retail Sales, KWH'!G123/'Retail Sales, KWH'!H123</f>
        <v>0.37978199459134421</v>
      </c>
      <c r="H123" s="29">
        <f t="shared" si="4"/>
        <v>1</v>
      </c>
      <c r="I123" s="7">
        <v>48580</v>
      </c>
      <c r="J123" s="29">
        <f>'Retail Sales, KWH'!J123/'Retail Sales, KWH'!L123</f>
        <v>0.62653791469591824</v>
      </c>
      <c r="K123" s="29">
        <f>'Retail Sales, KWH'!K123/'Retail Sales, KWH'!L123</f>
        <v>0.37346208530408187</v>
      </c>
      <c r="L123" s="29">
        <f t="shared" si="5"/>
        <v>1</v>
      </c>
    </row>
    <row r="124" spans="1:12" x14ac:dyDescent="0.25">
      <c r="A124" s="7">
        <v>48611</v>
      </c>
      <c r="B124" s="29">
        <f>'Retail Sales, KWH'!B124/'Retail Sales, KWH'!D124</f>
        <v>0.62964197534887489</v>
      </c>
      <c r="C124" s="29">
        <f>'Retail Sales, KWH'!C124/'Retail Sales, KWH'!D124</f>
        <v>0.37035802465112516</v>
      </c>
      <c r="D124" s="29">
        <f t="shared" si="6"/>
        <v>1</v>
      </c>
      <c r="E124" s="7">
        <v>48611</v>
      </c>
      <c r="F124" s="29">
        <f>'Retail Sales, KWH'!F124/'Retail Sales, KWH'!H124</f>
        <v>0.62599945708302551</v>
      </c>
      <c r="G124" s="29">
        <f>'Retail Sales, KWH'!G124/'Retail Sales, KWH'!H124</f>
        <v>0.37400054291697454</v>
      </c>
      <c r="H124" s="29">
        <f t="shared" si="4"/>
        <v>1</v>
      </c>
      <c r="I124" s="7">
        <v>48611</v>
      </c>
      <c r="J124" s="29">
        <f>'Retail Sales, KWH'!J124/'Retail Sales, KWH'!L124</f>
        <v>0.63340587622868516</v>
      </c>
      <c r="K124" s="29">
        <f>'Retail Sales, KWH'!K124/'Retail Sales, KWH'!L124</f>
        <v>0.36659412377131489</v>
      </c>
      <c r="L124" s="29">
        <f t="shared" si="5"/>
        <v>1</v>
      </c>
    </row>
    <row r="125" spans="1:12" x14ac:dyDescent="0.25">
      <c r="A125" s="7">
        <v>48639</v>
      </c>
      <c r="B125" s="29">
        <f>'Retail Sales, KWH'!B125/'Retail Sales, KWH'!D125</f>
        <v>0.61872025114383034</v>
      </c>
      <c r="C125" s="29">
        <f>'Retail Sales, KWH'!C125/'Retail Sales, KWH'!D125</f>
        <v>0.38127974885616978</v>
      </c>
      <c r="D125" s="29">
        <f t="shared" si="6"/>
        <v>1</v>
      </c>
      <c r="E125" s="7">
        <v>48639</v>
      </c>
      <c r="F125" s="29">
        <f>'Retail Sales, KWH'!F125/'Retail Sales, KWH'!H125</f>
        <v>0.61501803651906695</v>
      </c>
      <c r="G125" s="29">
        <f>'Retail Sales, KWH'!G125/'Retail Sales, KWH'!H125</f>
        <v>0.38498196348093316</v>
      </c>
      <c r="H125" s="29">
        <f t="shared" si="4"/>
        <v>1</v>
      </c>
      <c r="I125" s="7">
        <v>48639</v>
      </c>
      <c r="J125" s="29">
        <f>'Retail Sales, KWH'!J125/'Retail Sales, KWH'!L125</f>
        <v>0.62253668958294495</v>
      </c>
      <c r="K125" s="29">
        <f>'Retail Sales, KWH'!K125/'Retail Sales, KWH'!L125</f>
        <v>0.377463310417055</v>
      </c>
      <c r="L125" s="29">
        <f t="shared" si="5"/>
        <v>1</v>
      </c>
    </row>
    <row r="126" spans="1:12" x14ac:dyDescent="0.25">
      <c r="A126" s="7">
        <v>48670</v>
      </c>
      <c r="B126" s="29">
        <f>'Retail Sales, KWH'!B126/'Retail Sales, KWH'!D126</f>
        <v>0.61400163202259539</v>
      </c>
      <c r="C126" s="29">
        <f>'Retail Sales, KWH'!C126/'Retail Sales, KWH'!D126</f>
        <v>0.38599836797740472</v>
      </c>
      <c r="D126" s="29">
        <f t="shared" si="6"/>
        <v>1</v>
      </c>
      <c r="E126" s="7">
        <v>48670</v>
      </c>
      <c r="F126" s="29">
        <f>'Retail Sales, KWH'!F126/'Retail Sales, KWH'!H126</f>
        <v>0.61003138169436211</v>
      </c>
      <c r="G126" s="29">
        <f>'Retail Sales, KWH'!G126/'Retail Sales, KWH'!H126</f>
        <v>0.38996861830563789</v>
      </c>
      <c r="H126" s="29">
        <f t="shared" si="4"/>
        <v>1</v>
      </c>
      <c r="I126" s="7">
        <v>48670</v>
      </c>
      <c r="J126" s="29">
        <f>'Retail Sales, KWH'!J126/'Retail Sales, KWH'!L126</f>
        <v>0.61813115159817267</v>
      </c>
      <c r="K126" s="29">
        <f>'Retail Sales, KWH'!K126/'Retail Sales, KWH'!L126</f>
        <v>0.38186884840182733</v>
      </c>
      <c r="L126" s="29">
        <f t="shared" si="5"/>
        <v>1</v>
      </c>
    </row>
    <row r="127" spans="1:12" x14ac:dyDescent="0.25">
      <c r="A127" s="7">
        <v>48700</v>
      </c>
      <c r="B127" s="29">
        <f>'Retail Sales, KWH'!B127/'Retail Sales, KWH'!D127</f>
        <v>0.61208063676545488</v>
      </c>
      <c r="C127" s="29">
        <f>'Retail Sales, KWH'!C127/'Retail Sales, KWH'!D127</f>
        <v>0.38791936323454512</v>
      </c>
      <c r="D127" s="29">
        <f t="shared" si="6"/>
        <v>1</v>
      </c>
      <c r="E127" s="7">
        <v>48700</v>
      </c>
      <c r="F127" s="29">
        <f>'Retail Sales, KWH'!F127/'Retail Sales, KWH'!H127</f>
        <v>0.60783398291017965</v>
      </c>
      <c r="G127" s="29">
        <f>'Retail Sales, KWH'!G127/'Retail Sales, KWH'!H127</f>
        <v>0.39216601708982035</v>
      </c>
      <c r="H127" s="29">
        <f t="shared" si="4"/>
        <v>1</v>
      </c>
      <c r="I127" s="7">
        <v>48700</v>
      </c>
      <c r="J127" s="29">
        <f>'Retail Sales, KWH'!J127/'Retail Sales, KWH'!L127</f>
        <v>0.61655803478157289</v>
      </c>
      <c r="K127" s="29">
        <f>'Retail Sales, KWH'!K127/'Retail Sales, KWH'!L127</f>
        <v>0.38344196521842716</v>
      </c>
      <c r="L127" s="29">
        <f t="shared" si="5"/>
        <v>1</v>
      </c>
    </row>
    <row r="128" spans="1:12" x14ac:dyDescent="0.25">
      <c r="A128" s="7">
        <v>48731</v>
      </c>
      <c r="B128" s="29">
        <f>'Retail Sales, KWH'!B128/'Retail Sales, KWH'!D128</f>
        <v>0.61833286219497829</v>
      </c>
      <c r="C128" s="29">
        <f>'Retail Sales, KWH'!C128/'Retail Sales, KWH'!D128</f>
        <v>0.38166713780502171</v>
      </c>
      <c r="D128" s="29">
        <f t="shared" si="6"/>
        <v>1</v>
      </c>
      <c r="E128" s="7">
        <v>48731</v>
      </c>
      <c r="F128" s="29">
        <f>'Retail Sales, KWH'!F128/'Retail Sales, KWH'!H128</f>
        <v>0.61386298742012424</v>
      </c>
      <c r="G128" s="29">
        <f>'Retail Sales, KWH'!G128/'Retail Sales, KWH'!H128</f>
        <v>0.38613701257987576</v>
      </c>
      <c r="H128" s="29">
        <f t="shared" si="4"/>
        <v>1</v>
      </c>
      <c r="I128" s="7">
        <v>48731</v>
      </c>
      <c r="J128" s="29">
        <f>'Retail Sales, KWH'!J128/'Retail Sales, KWH'!L128</f>
        <v>0.62311026055775831</v>
      </c>
      <c r="K128" s="29">
        <f>'Retail Sales, KWH'!K128/'Retail Sales, KWH'!L128</f>
        <v>0.37688973944224169</v>
      </c>
      <c r="L128" s="29">
        <f t="shared" si="5"/>
        <v>1</v>
      </c>
    </row>
    <row r="129" spans="1:12" x14ac:dyDescent="0.25">
      <c r="A129" s="7">
        <v>48761</v>
      </c>
      <c r="B129" s="29">
        <f>'Retail Sales, KWH'!B129/'Retail Sales, KWH'!D129</f>
        <v>0.614652605865045</v>
      </c>
      <c r="C129" s="29">
        <f>'Retail Sales, KWH'!C129/'Retail Sales, KWH'!D129</f>
        <v>0.38534739413495511</v>
      </c>
      <c r="D129" s="29">
        <f t="shared" si="6"/>
        <v>1</v>
      </c>
      <c r="E129" s="7">
        <v>48761</v>
      </c>
      <c r="F129" s="29">
        <f>'Retail Sales, KWH'!F129/'Retail Sales, KWH'!H129</f>
        <v>0.61047324085771371</v>
      </c>
      <c r="G129" s="29">
        <f>'Retail Sales, KWH'!G129/'Retail Sales, KWH'!H129</f>
        <v>0.38952675914228624</v>
      </c>
      <c r="H129" s="29">
        <f t="shared" si="4"/>
        <v>1</v>
      </c>
      <c r="I129" s="7">
        <v>48761</v>
      </c>
      <c r="J129" s="29">
        <f>'Retail Sales, KWH'!J129/'Retail Sales, KWH'!L129</f>
        <v>0.61905343765744281</v>
      </c>
      <c r="K129" s="29">
        <f>'Retail Sales, KWH'!K129/'Retail Sales, KWH'!L129</f>
        <v>0.38094656234255719</v>
      </c>
      <c r="L129" s="29">
        <f t="shared" si="5"/>
        <v>1</v>
      </c>
    </row>
    <row r="130" spans="1:12" x14ac:dyDescent="0.25">
      <c r="A130" s="7">
        <v>48792</v>
      </c>
      <c r="B130" s="29">
        <f>'Retail Sales, KWH'!B130/'Retail Sales, KWH'!D130</f>
        <v>0.62378618802166585</v>
      </c>
      <c r="C130" s="29">
        <f>'Retail Sales, KWH'!C130/'Retail Sales, KWH'!D130</f>
        <v>0.37621381197833426</v>
      </c>
      <c r="D130" s="29">
        <f t="shared" si="6"/>
        <v>1</v>
      </c>
      <c r="E130" s="7">
        <v>48792</v>
      </c>
      <c r="F130" s="29">
        <f>'Retail Sales, KWH'!F130/'Retail Sales, KWH'!H130</f>
        <v>0.61971952209930847</v>
      </c>
      <c r="G130" s="29">
        <f>'Retail Sales, KWH'!G130/'Retail Sales, KWH'!H130</f>
        <v>0.38028047790069164</v>
      </c>
      <c r="H130" s="29">
        <f t="shared" si="4"/>
        <v>1</v>
      </c>
      <c r="I130" s="7">
        <v>48792</v>
      </c>
      <c r="J130" s="29">
        <f>'Retail Sales, KWH'!J130/'Retail Sales, KWH'!L130</f>
        <v>0.62807253966765864</v>
      </c>
      <c r="K130" s="29">
        <f>'Retail Sales, KWH'!K130/'Retail Sales, KWH'!L130</f>
        <v>0.37192746033234125</v>
      </c>
      <c r="L130" s="29">
        <f t="shared" si="5"/>
        <v>0.99999999999999989</v>
      </c>
    </row>
    <row r="131" spans="1:12" x14ac:dyDescent="0.25">
      <c r="A131" s="7">
        <v>48823</v>
      </c>
      <c r="B131" s="29">
        <f>'Retail Sales, KWH'!B131/'Retail Sales, KWH'!D131</f>
        <v>0.62565351964638827</v>
      </c>
      <c r="C131" s="29">
        <f>'Retail Sales, KWH'!C131/'Retail Sales, KWH'!D131</f>
        <v>0.37434648035361168</v>
      </c>
      <c r="D131" s="29">
        <f t="shared" si="6"/>
        <v>1</v>
      </c>
      <c r="E131" s="7">
        <v>48823</v>
      </c>
      <c r="F131" s="29">
        <f>'Retail Sales, KWH'!F131/'Retail Sales, KWH'!H131</f>
        <v>0.62129695921961425</v>
      </c>
      <c r="G131" s="29">
        <f>'Retail Sales, KWH'!G131/'Retail Sales, KWH'!H131</f>
        <v>0.3787030407803858</v>
      </c>
      <c r="H131" s="29">
        <f t="shared" si="4"/>
        <v>1</v>
      </c>
      <c r="I131" s="7">
        <v>48823</v>
      </c>
      <c r="J131" s="29">
        <f>'Retail Sales, KWH'!J131/'Retail Sales, KWH'!L131</f>
        <v>0.63030524417947809</v>
      </c>
      <c r="K131" s="29">
        <f>'Retail Sales, KWH'!K131/'Retail Sales, KWH'!L131</f>
        <v>0.36969475582052197</v>
      </c>
      <c r="L131" s="29">
        <f t="shared" si="5"/>
        <v>1</v>
      </c>
    </row>
    <row r="132" spans="1:12" x14ac:dyDescent="0.25">
      <c r="A132" s="7">
        <v>48853</v>
      </c>
      <c r="B132" s="29">
        <f>'Retail Sales, KWH'!B132/'Retail Sales, KWH'!D132</f>
        <v>0.61944910033271372</v>
      </c>
      <c r="C132" s="29">
        <f>'Retail Sales, KWH'!C132/'Retail Sales, KWH'!D132</f>
        <v>0.38055089966728617</v>
      </c>
      <c r="D132" s="29">
        <f t="shared" si="6"/>
        <v>0.99999999999999989</v>
      </c>
      <c r="E132" s="7">
        <v>48853</v>
      </c>
      <c r="F132" s="29">
        <f>'Retail Sales, KWH'!F132/'Retail Sales, KWH'!H132</f>
        <v>0.61480891336236554</v>
      </c>
      <c r="G132" s="29">
        <f>'Retail Sales, KWH'!G132/'Retail Sales, KWH'!H132</f>
        <v>0.38519108663763452</v>
      </c>
      <c r="H132" s="29">
        <f t="shared" ref="H132:H195" si="7">SUM(F132:G132)</f>
        <v>1</v>
      </c>
      <c r="I132" s="7">
        <v>48853</v>
      </c>
      <c r="J132" s="29">
        <f>'Retail Sales, KWH'!J132/'Retail Sales, KWH'!L132</f>
        <v>0.62445284378492449</v>
      </c>
      <c r="K132" s="29">
        <f>'Retail Sales, KWH'!K132/'Retail Sales, KWH'!L132</f>
        <v>0.37554715621507551</v>
      </c>
      <c r="L132" s="29">
        <f t="shared" ref="L132:L195" si="8">SUM(J132:K132)</f>
        <v>1</v>
      </c>
    </row>
    <row r="133" spans="1:12" x14ac:dyDescent="0.25">
      <c r="A133" s="7">
        <v>48884</v>
      </c>
      <c r="B133" s="29">
        <f>'Retail Sales, KWH'!B133/'Retail Sales, KWH'!D133</f>
        <v>0.61690318781499742</v>
      </c>
      <c r="C133" s="29">
        <f>'Retail Sales, KWH'!C133/'Retail Sales, KWH'!D133</f>
        <v>0.38309681218500263</v>
      </c>
      <c r="D133" s="29">
        <f t="shared" si="6"/>
        <v>1</v>
      </c>
      <c r="E133" s="7">
        <v>48884</v>
      </c>
      <c r="F133" s="29">
        <f>'Retail Sales, KWH'!F133/'Retail Sales, KWH'!H133</f>
        <v>0.61254903482686551</v>
      </c>
      <c r="G133" s="29">
        <f>'Retail Sales, KWH'!G133/'Retail Sales, KWH'!H133</f>
        <v>0.3874509651731346</v>
      </c>
      <c r="H133" s="29">
        <f t="shared" si="7"/>
        <v>1</v>
      </c>
      <c r="I133" s="7">
        <v>48884</v>
      </c>
      <c r="J133" s="29">
        <f>'Retail Sales, KWH'!J133/'Retail Sales, KWH'!L133</f>
        <v>0.62152669872584576</v>
      </c>
      <c r="K133" s="29">
        <f>'Retail Sales, KWH'!K133/'Retail Sales, KWH'!L133</f>
        <v>0.37847330127415418</v>
      </c>
      <c r="L133" s="29">
        <f t="shared" si="8"/>
        <v>1</v>
      </c>
    </row>
    <row r="134" spans="1:12" x14ac:dyDescent="0.25">
      <c r="A134" s="7">
        <v>48914</v>
      </c>
      <c r="B134" s="29">
        <f>'Retail Sales, KWH'!B134/'Retail Sales, KWH'!D134</f>
        <v>0.61930939782775241</v>
      </c>
      <c r="C134" s="29">
        <f>'Retail Sales, KWH'!C134/'Retail Sales, KWH'!D134</f>
        <v>0.38069060217224759</v>
      </c>
      <c r="D134" s="29">
        <f t="shared" si="6"/>
        <v>1</v>
      </c>
      <c r="E134" s="7">
        <v>48914</v>
      </c>
      <c r="F134" s="29">
        <f>'Retail Sales, KWH'!F134/'Retail Sales, KWH'!H134</f>
        <v>0.61568601487988339</v>
      </c>
      <c r="G134" s="29">
        <f>'Retail Sales, KWH'!G134/'Retail Sales, KWH'!H134</f>
        <v>0.38431398512011655</v>
      </c>
      <c r="H134" s="29">
        <f t="shared" si="7"/>
        <v>1</v>
      </c>
      <c r="I134" s="7">
        <v>48914</v>
      </c>
      <c r="J134" s="29">
        <f>'Retail Sales, KWH'!J134/'Retail Sales, KWH'!L134</f>
        <v>0.62302449234849577</v>
      </c>
      <c r="K134" s="29">
        <f>'Retail Sales, KWH'!K134/'Retail Sales, KWH'!L134</f>
        <v>0.37697550765150423</v>
      </c>
      <c r="L134" s="29">
        <f t="shared" si="8"/>
        <v>1</v>
      </c>
    </row>
    <row r="135" spans="1:12" x14ac:dyDescent="0.25">
      <c r="A135" s="7">
        <v>48945</v>
      </c>
      <c r="B135" s="29">
        <f>'Retail Sales, KWH'!B135/'Retail Sales, KWH'!D135</f>
        <v>0.62342233786309242</v>
      </c>
      <c r="C135" s="29">
        <f>'Retail Sales, KWH'!C135/'Retail Sales, KWH'!D135</f>
        <v>0.37657766213690752</v>
      </c>
      <c r="D135" s="29">
        <f t="shared" si="6"/>
        <v>1</v>
      </c>
      <c r="E135" s="7">
        <v>48945</v>
      </c>
      <c r="F135" s="29">
        <f>'Retail Sales, KWH'!F135/'Retail Sales, KWH'!H135</f>
        <v>0.61969313301790263</v>
      </c>
      <c r="G135" s="29">
        <f>'Retail Sales, KWH'!G135/'Retail Sales, KWH'!H135</f>
        <v>0.38030686698209737</v>
      </c>
      <c r="H135" s="29">
        <f t="shared" si="7"/>
        <v>1</v>
      </c>
      <c r="I135" s="7">
        <v>48945</v>
      </c>
      <c r="J135" s="29">
        <f>'Retail Sales, KWH'!J135/'Retail Sales, KWH'!L135</f>
        <v>0.62717991488036706</v>
      </c>
      <c r="K135" s="29">
        <f>'Retail Sales, KWH'!K135/'Retail Sales, KWH'!L135</f>
        <v>0.37282008511963299</v>
      </c>
      <c r="L135" s="29">
        <f t="shared" si="8"/>
        <v>1</v>
      </c>
    </row>
    <row r="136" spans="1:12" x14ac:dyDescent="0.25">
      <c r="A136" s="7">
        <v>48976</v>
      </c>
      <c r="B136" s="29">
        <f>'Retail Sales, KWH'!B136/'Retail Sales, KWH'!D136</f>
        <v>0.62954789166595637</v>
      </c>
      <c r="C136" s="29">
        <f>'Retail Sales, KWH'!C136/'Retail Sales, KWH'!D136</f>
        <v>0.37045210833404363</v>
      </c>
      <c r="D136" s="29">
        <f t="shared" si="6"/>
        <v>1</v>
      </c>
      <c r="E136" s="7">
        <v>48976</v>
      </c>
      <c r="F136" s="29">
        <f>'Retail Sales, KWH'!F136/'Retail Sales, KWH'!H136</f>
        <v>0.62530570862740342</v>
      </c>
      <c r="G136" s="29">
        <f>'Retail Sales, KWH'!G136/'Retail Sales, KWH'!H136</f>
        <v>0.37469429137259658</v>
      </c>
      <c r="H136" s="29">
        <f t="shared" si="7"/>
        <v>1</v>
      </c>
      <c r="I136" s="7">
        <v>48976</v>
      </c>
      <c r="J136" s="29">
        <f>'Retail Sales, KWH'!J136/'Retail Sales, KWH'!L136</f>
        <v>0.63395199230942501</v>
      </c>
      <c r="K136" s="29">
        <f>'Retail Sales, KWH'!K136/'Retail Sales, KWH'!L136</f>
        <v>0.36604800769057505</v>
      </c>
      <c r="L136" s="29">
        <f t="shared" si="8"/>
        <v>1</v>
      </c>
    </row>
    <row r="137" spans="1:12" x14ac:dyDescent="0.25">
      <c r="A137" s="7">
        <v>49004</v>
      </c>
      <c r="B137" s="29">
        <f>'Retail Sales, KWH'!B137/'Retail Sales, KWH'!D137</f>
        <v>0.61855744310291039</v>
      </c>
      <c r="C137" s="29">
        <f>'Retail Sales, KWH'!C137/'Retail Sales, KWH'!D137</f>
        <v>0.38144255689708956</v>
      </c>
      <c r="D137" s="29">
        <f t="shared" si="6"/>
        <v>1</v>
      </c>
      <c r="E137" s="7">
        <v>49004</v>
      </c>
      <c r="F137" s="29">
        <f>'Retail Sales, KWH'!F137/'Retail Sales, KWH'!H137</f>
        <v>0.61426620437002655</v>
      </c>
      <c r="G137" s="29">
        <f>'Retail Sales, KWH'!G137/'Retail Sales, KWH'!H137</f>
        <v>0.38573379562997351</v>
      </c>
      <c r="H137" s="29">
        <f t="shared" si="7"/>
        <v>1</v>
      </c>
      <c r="I137" s="7">
        <v>49004</v>
      </c>
      <c r="J137" s="29">
        <f>'Retail Sales, KWH'!J137/'Retail Sales, KWH'!L137</f>
        <v>0.62300003574303131</v>
      </c>
      <c r="K137" s="29">
        <f>'Retail Sales, KWH'!K137/'Retail Sales, KWH'!L137</f>
        <v>0.37699996425696869</v>
      </c>
      <c r="L137" s="29">
        <f t="shared" si="8"/>
        <v>1</v>
      </c>
    </row>
    <row r="138" spans="1:12" x14ac:dyDescent="0.25">
      <c r="A138" s="7">
        <v>49035</v>
      </c>
      <c r="B138" s="29">
        <f>'Retail Sales, KWH'!B138/'Retail Sales, KWH'!D138</f>
        <v>0.61377086087104504</v>
      </c>
      <c r="C138" s="29">
        <f>'Retail Sales, KWH'!C138/'Retail Sales, KWH'!D138</f>
        <v>0.38622913912895496</v>
      </c>
      <c r="D138" s="29">
        <f t="shared" si="6"/>
        <v>1</v>
      </c>
      <c r="E138" s="7">
        <v>49035</v>
      </c>
      <c r="F138" s="29">
        <f>'Retail Sales, KWH'!F138/'Retail Sales, KWH'!H138</f>
        <v>0.60920005321232717</v>
      </c>
      <c r="G138" s="29">
        <f>'Retail Sales, KWH'!G138/'Retail Sales, KWH'!H138</f>
        <v>0.39079994678767283</v>
      </c>
      <c r="H138" s="29">
        <f t="shared" si="7"/>
        <v>1</v>
      </c>
      <c r="I138" s="7">
        <v>49035</v>
      </c>
      <c r="J138" s="29">
        <f>'Retail Sales, KWH'!J138/'Retail Sales, KWH'!L138</f>
        <v>0.61854204372709842</v>
      </c>
      <c r="K138" s="29">
        <f>'Retail Sales, KWH'!K138/'Retail Sales, KWH'!L138</f>
        <v>0.38145795627290158</v>
      </c>
      <c r="L138" s="29">
        <f t="shared" si="8"/>
        <v>1</v>
      </c>
    </row>
    <row r="139" spans="1:12" x14ac:dyDescent="0.25">
      <c r="A139" s="7">
        <v>49065</v>
      </c>
      <c r="B139" s="29">
        <f>'Retail Sales, KWH'!B139/'Retail Sales, KWH'!D139</f>
        <v>0.61179284296758618</v>
      </c>
      <c r="C139" s="29">
        <f>'Retail Sales, KWH'!C139/'Retail Sales, KWH'!D139</f>
        <v>0.38820715703241376</v>
      </c>
      <c r="D139" s="29">
        <f t="shared" si="6"/>
        <v>1</v>
      </c>
      <c r="E139" s="7">
        <v>49065</v>
      </c>
      <c r="F139" s="29">
        <f>'Retail Sales, KWH'!F139/'Retail Sales, KWH'!H139</f>
        <v>0.60694597104575632</v>
      </c>
      <c r="G139" s="29">
        <f>'Retail Sales, KWH'!G139/'Retail Sales, KWH'!H139</f>
        <v>0.39305402895424368</v>
      </c>
      <c r="H139" s="29">
        <f t="shared" si="7"/>
        <v>1</v>
      </c>
      <c r="I139" s="7">
        <v>49065</v>
      </c>
      <c r="J139" s="29">
        <f>'Retail Sales, KWH'!J139/'Retail Sales, KWH'!L139</f>
        <v>0.61691433306387999</v>
      </c>
      <c r="K139" s="29">
        <f>'Retail Sales, KWH'!K139/'Retail Sales, KWH'!L139</f>
        <v>0.38308566693612006</v>
      </c>
      <c r="L139" s="29">
        <f t="shared" si="8"/>
        <v>1</v>
      </c>
    </row>
    <row r="140" spans="1:12" x14ac:dyDescent="0.25">
      <c r="A140" s="7">
        <v>49096</v>
      </c>
      <c r="B140" s="29">
        <f>'Retail Sales, KWH'!B140/'Retail Sales, KWH'!D140</f>
        <v>0.61801028223738419</v>
      </c>
      <c r="C140" s="29">
        <f>'Retail Sales, KWH'!C140/'Retail Sales, KWH'!D140</f>
        <v>0.3819897177626157</v>
      </c>
      <c r="D140" s="29">
        <f t="shared" si="6"/>
        <v>0.99999999999999989</v>
      </c>
      <c r="E140" s="7">
        <v>49096</v>
      </c>
      <c r="F140" s="29">
        <f>'Retail Sales, KWH'!F140/'Retail Sales, KWH'!H140</f>
        <v>0.61293333950863738</v>
      </c>
      <c r="G140" s="29">
        <f>'Retail Sales, KWH'!G140/'Retail Sales, KWH'!H140</f>
        <v>0.38706666049136274</v>
      </c>
      <c r="H140" s="29">
        <f t="shared" si="7"/>
        <v>1</v>
      </c>
      <c r="I140" s="7">
        <v>49096</v>
      </c>
      <c r="J140" s="29">
        <f>'Retail Sales, KWH'!J140/'Retail Sales, KWH'!L140</f>
        <v>0.62344339949215954</v>
      </c>
      <c r="K140" s="29">
        <f>'Retail Sales, KWH'!K140/'Retail Sales, KWH'!L140</f>
        <v>0.3765566005078404</v>
      </c>
      <c r="L140" s="29">
        <f t="shared" si="8"/>
        <v>1</v>
      </c>
    </row>
    <row r="141" spans="1:12" x14ac:dyDescent="0.25">
      <c r="A141" s="7">
        <v>49126</v>
      </c>
      <c r="B141" s="29">
        <f>'Retail Sales, KWH'!B141/'Retail Sales, KWH'!D141</f>
        <v>0.61434412363211277</v>
      </c>
      <c r="C141" s="29">
        <f>'Retail Sales, KWH'!C141/'Retail Sales, KWH'!D141</f>
        <v>0.38565587636788734</v>
      </c>
      <c r="D141" s="29">
        <f t="shared" si="6"/>
        <v>1</v>
      </c>
      <c r="E141" s="7">
        <v>49126</v>
      </c>
      <c r="F141" s="29">
        <f>'Retail Sales, KWH'!F141/'Retail Sales, KWH'!H141</f>
        <v>0.60958011701115622</v>
      </c>
      <c r="G141" s="29">
        <f>'Retail Sales, KWH'!G141/'Retail Sales, KWH'!H141</f>
        <v>0.39041988298884389</v>
      </c>
      <c r="H141" s="29">
        <f t="shared" si="7"/>
        <v>1</v>
      </c>
      <c r="I141" s="7">
        <v>49126</v>
      </c>
      <c r="J141" s="29">
        <f>'Retail Sales, KWH'!J141/'Retail Sales, KWH'!L141</f>
        <v>0.6193690173387727</v>
      </c>
      <c r="K141" s="29">
        <f>'Retail Sales, KWH'!K141/'Retail Sales, KWH'!L141</f>
        <v>0.38063098266122725</v>
      </c>
      <c r="L141" s="29">
        <f t="shared" si="8"/>
        <v>1</v>
      </c>
    </row>
    <row r="142" spans="1:12" x14ac:dyDescent="0.25">
      <c r="A142" s="7">
        <v>49157</v>
      </c>
      <c r="B142" s="29">
        <f>'Retail Sales, KWH'!B142/'Retail Sales, KWH'!D142</f>
        <v>0.62339848359741012</v>
      </c>
      <c r="C142" s="29">
        <f>'Retail Sales, KWH'!C142/'Retail Sales, KWH'!D142</f>
        <v>0.37660151640258988</v>
      </c>
      <c r="D142" s="29">
        <f t="shared" si="6"/>
        <v>1</v>
      </c>
      <c r="E142" s="7">
        <v>49157</v>
      </c>
      <c r="F142" s="29">
        <f>'Retail Sales, KWH'!F142/'Retail Sales, KWH'!H142</f>
        <v>0.61875703731137988</v>
      </c>
      <c r="G142" s="29">
        <f>'Retail Sales, KWH'!G142/'Retail Sales, KWH'!H142</f>
        <v>0.38124296268862012</v>
      </c>
      <c r="H142" s="29">
        <f t="shared" si="7"/>
        <v>1</v>
      </c>
      <c r="I142" s="7">
        <v>49157</v>
      </c>
      <c r="J142" s="29">
        <f>'Retail Sales, KWH'!J142/'Retail Sales, KWH'!L142</f>
        <v>0.62829608130076497</v>
      </c>
      <c r="K142" s="29">
        <f>'Retail Sales, KWH'!K142/'Retail Sales, KWH'!L142</f>
        <v>0.37170391869923503</v>
      </c>
      <c r="L142" s="29">
        <f t="shared" si="8"/>
        <v>1</v>
      </c>
    </row>
    <row r="143" spans="1:12" x14ac:dyDescent="0.25">
      <c r="A143" s="7">
        <v>49188</v>
      </c>
      <c r="B143" s="29">
        <f>'Retail Sales, KWH'!B143/'Retail Sales, KWH'!D143</f>
        <v>0.62523235672049227</v>
      </c>
      <c r="C143" s="29">
        <f>'Retail Sales, KWH'!C143/'Retail Sales, KWH'!D143</f>
        <v>0.37476764327950779</v>
      </c>
      <c r="D143" s="29">
        <f t="shared" si="6"/>
        <v>1</v>
      </c>
      <c r="E143" s="7">
        <v>49188</v>
      </c>
      <c r="F143" s="29">
        <f>'Retail Sales, KWH'!F143/'Retail Sales, KWH'!H143</f>
        <v>0.62028090149114457</v>
      </c>
      <c r="G143" s="29">
        <f>'Retail Sales, KWH'!G143/'Retail Sales, KWH'!H143</f>
        <v>0.37971909850885543</v>
      </c>
      <c r="H143" s="29">
        <f t="shared" si="7"/>
        <v>1</v>
      </c>
      <c r="I143" s="7">
        <v>49188</v>
      </c>
      <c r="J143" s="29">
        <f>'Retail Sales, KWH'!J143/'Retail Sales, KWH'!L143</f>
        <v>0.63052286911868827</v>
      </c>
      <c r="K143" s="29">
        <f>'Retail Sales, KWH'!K143/'Retail Sales, KWH'!L143</f>
        <v>0.36947713088131168</v>
      </c>
      <c r="L143" s="29">
        <f t="shared" si="8"/>
        <v>1</v>
      </c>
    </row>
    <row r="144" spans="1:12" x14ac:dyDescent="0.25">
      <c r="A144" s="7">
        <v>49218</v>
      </c>
      <c r="B144" s="29">
        <f>'Retail Sales, KWH'!B144/'Retail Sales, KWH'!D144</f>
        <v>0.61928508456784415</v>
      </c>
      <c r="C144" s="29">
        <f>'Retail Sales, KWH'!C144/'Retail Sales, KWH'!D144</f>
        <v>0.38071491543215574</v>
      </c>
      <c r="D144" s="29">
        <f t="shared" si="6"/>
        <v>0.99999999999999989</v>
      </c>
      <c r="E144" s="7">
        <v>49218</v>
      </c>
      <c r="F144" s="29">
        <f>'Retail Sales, KWH'!F144/'Retail Sales, KWH'!H144</f>
        <v>0.61403602793816903</v>
      </c>
      <c r="G144" s="29">
        <f>'Retail Sales, KWH'!G144/'Retail Sales, KWH'!H144</f>
        <v>0.38596397206183103</v>
      </c>
      <c r="H144" s="29">
        <f t="shared" si="7"/>
        <v>1</v>
      </c>
      <c r="I144" s="7">
        <v>49218</v>
      </c>
      <c r="J144" s="29">
        <f>'Retail Sales, KWH'!J144/'Retail Sales, KWH'!L144</f>
        <v>0.62495013158213175</v>
      </c>
      <c r="K144" s="29">
        <f>'Retail Sales, KWH'!K144/'Retail Sales, KWH'!L144</f>
        <v>0.37504986841786819</v>
      </c>
      <c r="L144" s="29">
        <f t="shared" si="8"/>
        <v>1</v>
      </c>
    </row>
    <row r="145" spans="1:12" x14ac:dyDescent="0.25">
      <c r="A145" s="7">
        <v>49249</v>
      </c>
      <c r="B145" s="29">
        <f>'Retail Sales, KWH'!B145/'Retail Sales, KWH'!D145</f>
        <v>0.61694078498345151</v>
      </c>
      <c r="C145" s="29">
        <f>'Retail Sales, KWH'!C145/'Retail Sales, KWH'!D145</f>
        <v>0.38305921501654838</v>
      </c>
      <c r="D145" s="29">
        <f t="shared" si="6"/>
        <v>0.99999999999999989</v>
      </c>
      <c r="E145" s="7">
        <v>49249</v>
      </c>
      <c r="F145" s="29">
        <f>'Retail Sales, KWH'!F145/'Retail Sales, KWH'!H145</f>
        <v>0.61197705625034571</v>
      </c>
      <c r="G145" s="29">
        <f>'Retail Sales, KWH'!G145/'Retail Sales, KWH'!H145</f>
        <v>0.38802294374965435</v>
      </c>
      <c r="H145" s="29">
        <f t="shared" si="7"/>
        <v>1</v>
      </c>
      <c r="I145" s="7">
        <v>49249</v>
      </c>
      <c r="J145" s="29">
        <f>'Retail Sales, KWH'!J145/'Retail Sales, KWH'!L145</f>
        <v>0.62222338608147088</v>
      </c>
      <c r="K145" s="29">
        <f>'Retail Sales, KWH'!K145/'Retail Sales, KWH'!L145</f>
        <v>0.37777661391852912</v>
      </c>
      <c r="L145" s="29">
        <f t="shared" si="8"/>
        <v>1</v>
      </c>
    </row>
    <row r="146" spans="1:12" x14ac:dyDescent="0.25">
      <c r="A146" s="7">
        <v>49279</v>
      </c>
      <c r="B146" s="29">
        <f>'Retail Sales, KWH'!B146/'Retail Sales, KWH'!D146</f>
        <v>0.6194512125980457</v>
      </c>
      <c r="C146" s="29">
        <f>'Retail Sales, KWH'!C146/'Retail Sales, KWH'!D146</f>
        <v>0.38054878740195425</v>
      </c>
      <c r="D146" s="29">
        <f t="shared" si="6"/>
        <v>1</v>
      </c>
      <c r="E146" s="7">
        <v>49279</v>
      </c>
      <c r="F146" s="29">
        <f>'Retail Sales, KWH'!F146/'Retail Sales, KWH'!H146</f>
        <v>0.61525496676401892</v>
      </c>
      <c r="G146" s="29">
        <f>'Retail Sales, KWH'!G146/'Retail Sales, KWH'!H146</f>
        <v>0.38474503323598103</v>
      </c>
      <c r="H146" s="29">
        <f t="shared" si="7"/>
        <v>1</v>
      </c>
      <c r="I146" s="7">
        <v>49279</v>
      </c>
      <c r="J146" s="29">
        <f>'Retail Sales, KWH'!J146/'Retail Sales, KWH'!L146</f>
        <v>0.62377327669419802</v>
      </c>
      <c r="K146" s="29">
        <f>'Retail Sales, KWH'!K146/'Retail Sales, KWH'!L146</f>
        <v>0.37622672330580198</v>
      </c>
      <c r="L146" s="29">
        <f t="shared" si="8"/>
        <v>1</v>
      </c>
    </row>
    <row r="147" spans="1:12" x14ac:dyDescent="0.25">
      <c r="A147" s="7">
        <v>49310</v>
      </c>
      <c r="B147" s="29">
        <f>'Retail Sales, KWH'!B147/'Retail Sales, KWH'!D147</f>
        <v>0.62346883355712934</v>
      </c>
      <c r="C147" s="29">
        <f>'Retail Sales, KWH'!C147/'Retail Sales, KWH'!D147</f>
        <v>0.37653116644287077</v>
      </c>
      <c r="D147" s="29">
        <f t="shared" si="6"/>
        <v>1</v>
      </c>
      <c r="E147" s="7">
        <v>49310</v>
      </c>
      <c r="F147" s="29">
        <f>'Retail Sales, KWH'!F147/'Retail Sales, KWH'!H147</f>
        <v>0.61915705715675629</v>
      </c>
      <c r="G147" s="29">
        <f>'Retail Sales, KWH'!G147/'Retail Sales, KWH'!H147</f>
        <v>0.38084294284324366</v>
      </c>
      <c r="H147" s="29">
        <f t="shared" si="7"/>
        <v>1</v>
      </c>
      <c r="I147" s="7">
        <v>49310</v>
      </c>
      <c r="J147" s="29">
        <f>'Retail Sales, KWH'!J147/'Retail Sales, KWH'!L147</f>
        <v>0.62784220101363708</v>
      </c>
      <c r="K147" s="29">
        <f>'Retail Sales, KWH'!K147/'Retail Sales, KWH'!L147</f>
        <v>0.37215779898636298</v>
      </c>
      <c r="L147" s="29">
        <f t="shared" si="8"/>
        <v>1</v>
      </c>
    </row>
    <row r="148" spans="1:12" x14ac:dyDescent="0.25">
      <c r="A148" s="7">
        <v>49341</v>
      </c>
      <c r="B148" s="29">
        <f>'Retail Sales, KWH'!B148/'Retail Sales, KWH'!D148</f>
        <v>0.62945009229904292</v>
      </c>
      <c r="C148" s="29">
        <f>'Retail Sales, KWH'!C148/'Retail Sales, KWH'!D148</f>
        <v>0.37054990770095708</v>
      </c>
      <c r="D148" s="29">
        <f t="shared" si="6"/>
        <v>1</v>
      </c>
      <c r="E148" s="7">
        <v>49341</v>
      </c>
      <c r="F148" s="29">
        <f>'Retail Sales, KWH'!F148/'Retail Sales, KWH'!H148</f>
        <v>0.62459571166990158</v>
      </c>
      <c r="G148" s="29">
        <f>'Retail Sales, KWH'!G148/'Retail Sales, KWH'!H148</f>
        <v>0.37540428833009842</v>
      </c>
      <c r="H148" s="29">
        <f t="shared" si="7"/>
        <v>1</v>
      </c>
      <c r="I148" s="7">
        <v>49341</v>
      </c>
      <c r="J148" s="29">
        <f>'Retail Sales, KWH'!J148/'Retail Sales, KWH'!L148</f>
        <v>0.63451060960771133</v>
      </c>
      <c r="K148" s="29">
        <f>'Retail Sales, KWH'!K148/'Retail Sales, KWH'!L148</f>
        <v>0.36548939039228862</v>
      </c>
      <c r="L148" s="29">
        <f t="shared" si="8"/>
        <v>1</v>
      </c>
    </row>
    <row r="149" spans="1:12" x14ac:dyDescent="0.25">
      <c r="A149" s="7">
        <v>49369</v>
      </c>
      <c r="B149" s="29">
        <f>'Retail Sales, KWH'!B149/'Retail Sales, KWH'!D149</f>
        <v>0.618387761923756</v>
      </c>
      <c r="C149" s="29">
        <f>'Retail Sales, KWH'!C149/'Retail Sales, KWH'!D149</f>
        <v>0.38161223807624395</v>
      </c>
      <c r="D149" s="29">
        <f t="shared" si="6"/>
        <v>1</v>
      </c>
      <c r="E149" s="7">
        <v>49369</v>
      </c>
      <c r="F149" s="29">
        <f>'Retail Sales, KWH'!F149/'Retail Sales, KWH'!H149</f>
        <v>0.61349497434358502</v>
      </c>
      <c r="G149" s="29">
        <f>'Retail Sales, KWH'!G149/'Retail Sales, KWH'!H149</f>
        <v>0.38650502565641498</v>
      </c>
      <c r="H149" s="29">
        <f t="shared" si="7"/>
        <v>1</v>
      </c>
      <c r="I149" s="7">
        <v>49369</v>
      </c>
      <c r="J149" s="29">
        <f>'Retail Sales, KWH'!J149/'Retail Sales, KWH'!L149</f>
        <v>0.62347270303842139</v>
      </c>
      <c r="K149" s="29">
        <f>'Retail Sales, KWH'!K149/'Retail Sales, KWH'!L149</f>
        <v>0.37652729696157872</v>
      </c>
      <c r="L149" s="29">
        <f t="shared" si="8"/>
        <v>1</v>
      </c>
    </row>
    <row r="150" spans="1:12" x14ac:dyDescent="0.25">
      <c r="A150" s="7">
        <v>49400</v>
      </c>
      <c r="B150" s="29">
        <f>'Retail Sales, KWH'!B150/'Retail Sales, KWH'!D150</f>
        <v>0.6135309779149406</v>
      </c>
      <c r="C150" s="29">
        <f>'Retail Sales, KWH'!C150/'Retail Sales, KWH'!D150</f>
        <v>0.38646902208505934</v>
      </c>
      <c r="D150" s="29">
        <f t="shared" si="6"/>
        <v>1</v>
      </c>
      <c r="E150" s="7">
        <v>49400</v>
      </c>
      <c r="F150" s="29">
        <f>'Retail Sales, KWH'!F150/'Retail Sales, KWH'!H150</f>
        <v>0.60834816789308788</v>
      </c>
      <c r="G150" s="29">
        <f>'Retail Sales, KWH'!G150/'Retail Sales, KWH'!H150</f>
        <v>0.39165183210691207</v>
      </c>
      <c r="H150" s="29">
        <f t="shared" si="7"/>
        <v>1</v>
      </c>
      <c r="I150" s="7">
        <v>49400</v>
      </c>
      <c r="J150" s="29">
        <f>'Retail Sales, KWH'!J150/'Retail Sales, KWH'!L150</f>
        <v>0.61895878201800103</v>
      </c>
      <c r="K150" s="29">
        <f>'Retail Sales, KWH'!K150/'Retail Sales, KWH'!L150</f>
        <v>0.38104121798199891</v>
      </c>
      <c r="L150" s="29">
        <f t="shared" si="8"/>
        <v>1</v>
      </c>
    </row>
    <row r="151" spans="1:12" x14ac:dyDescent="0.25">
      <c r="A151" s="7">
        <v>49430</v>
      </c>
      <c r="B151" s="29">
        <f>'Retail Sales, KWH'!B151/'Retail Sales, KWH'!D151</f>
        <v>0.61149602663608216</v>
      </c>
      <c r="C151" s="29">
        <f>'Retail Sales, KWH'!C151/'Retail Sales, KWH'!D151</f>
        <v>0.38850397336391773</v>
      </c>
      <c r="D151" s="29">
        <f t="shared" si="6"/>
        <v>0.99999999999999989</v>
      </c>
      <c r="E151" s="7">
        <v>49430</v>
      </c>
      <c r="F151" s="29">
        <f>'Retail Sales, KWH'!F151/'Retail Sales, KWH'!H151</f>
        <v>0.60603891526605469</v>
      </c>
      <c r="G151" s="29">
        <f>'Retail Sales, KWH'!G151/'Retail Sales, KWH'!H151</f>
        <v>0.39396108473394537</v>
      </c>
      <c r="H151" s="29">
        <f t="shared" si="7"/>
        <v>1</v>
      </c>
      <c r="I151" s="7">
        <v>49430</v>
      </c>
      <c r="J151" s="29">
        <f>'Retail Sales, KWH'!J151/'Retail Sales, KWH'!L151</f>
        <v>0.61727473834048374</v>
      </c>
      <c r="K151" s="29">
        <f>'Retail Sales, KWH'!K151/'Retail Sales, KWH'!L151</f>
        <v>0.38272526165951637</v>
      </c>
      <c r="L151" s="29">
        <f t="shared" si="8"/>
        <v>1</v>
      </c>
    </row>
    <row r="152" spans="1:12" x14ac:dyDescent="0.25">
      <c r="A152" s="7">
        <v>49461</v>
      </c>
      <c r="B152" s="29">
        <f>'Retail Sales, KWH'!B152/'Retail Sales, KWH'!D152</f>
        <v>0.6176825691554807</v>
      </c>
      <c r="C152" s="29">
        <f>'Retail Sales, KWH'!C152/'Retail Sales, KWH'!D152</f>
        <v>0.38231743084451936</v>
      </c>
      <c r="D152" s="29">
        <f t="shared" si="6"/>
        <v>1</v>
      </c>
      <c r="E152" s="7">
        <v>49461</v>
      </c>
      <c r="F152" s="29">
        <f>'Retail Sales, KWH'!F152/'Retail Sales, KWH'!H152</f>
        <v>0.61198980716841433</v>
      </c>
      <c r="G152" s="29">
        <f>'Retail Sales, KWH'!G152/'Retail Sales, KWH'!H152</f>
        <v>0.38801019283158578</v>
      </c>
      <c r="H152" s="29">
        <f t="shared" si="7"/>
        <v>1</v>
      </c>
      <c r="I152" s="7">
        <v>49461</v>
      </c>
      <c r="J152" s="29">
        <f>'Retail Sales, KWH'!J152/'Retail Sales, KWH'!L152</f>
        <v>0.62378285637727338</v>
      </c>
      <c r="K152" s="29">
        <f>'Retail Sales, KWH'!K152/'Retail Sales, KWH'!L152</f>
        <v>0.37621714362272668</v>
      </c>
      <c r="L152" s="29">
        <f t="shared" si="8"/>
        <v>1</v>
      </c>
    </row>
    <row r="153" spans="1:12" x14ac:dyDescent="0.25">
      <c r="A153" s="7">
        <v>49491</v>
      </c>
      <c r="B153" s="29">
        <f>'Retail Sales, KWH'!B153/'Retail Sales, KWH'!D153</f>
        <v>0.61402855664673439</v>
      </c>
      <c r="C153" s="29">
        <f>'Retail Sales, KWH'!C153/'Retail Sales, KWH'!D153</f>
        <v>0.38597144335326566</v>
      </c>
      <c r="D153" s="29">
        <f t="shared" si="6"/>
        <v>1</v>
      </c>
      <c r="E153" s="7">
        <v>49491</v>
      </c>
      <c r="F153" s="29">
        <f>'Retail Sales, KWH'!F153/'Retail Sales, KWH'!H153</f>
        <v>0.60867032496338713</v>
      </c>
      <c r="G153" s="29">
        <f>'Retail Sales, KWH'!G153/'Retail Sales, KWH'!H153</f>
        <v>0.39132967503661298</v>
      </c>
      <c r="H153" s="29">
        <f t="shared" si="7"/>
        <v>1</v>
      </c>
      <c r="I153" s="7">
        <v>49491</v>
      </c>
      <c r="J153" s="29">
        <f>'Retail Sales, KWH'!J153/'Retail Sales, KWH'!L153</f>
        <v>0.61968983194337446</v>
      </c>
      <c r="K153" s="29">
        <f>'Retail Sales, KWH'!K153/'Retail Sales, KWH'!L153</f>
        <v>0.38031016805662543</v>
      </c>
      <c r="L153" s="29">
        <f t="shared" si="8"/>
        <v>0.99999999999999989</v>
      </c>
    </row>
    <row r="154" spans="1:12" x14ac:dyDescent="0.25">
      <c r="A154" s="7">
        <v>49522</v>
      </c>
      <c r="B154" s="29">
        <f>'Retail Sales, KWH'!B154/'Retail Sales, KWH'!D154</f>
        <v>0.62300331801778908</v>
      </c>
      <c r="C154" s="29">
        <f>'Retail Sales, KWH'!C154/'Retail Sales, KWH'!D154</f>
        <v>0.37699668198221092</v>
      </c>
      <c r="D154" s="29">
        <f t="shared" si="6"/>
        <v>1</v>
      </c>
      <c r="E154" s="7">
        <v>49522</v>
      </c>
      <c r="F154" s="29">
        <f>'Retail Sales, KWH'!F154/'Retail Sales, KWH'!H154</f>
        <v>0.61777733944077973</v>
      </c>
      <c r="G154" s="29">
        <f>'Retail Sales, KWH'!G154/'Retail Sales, KWH'!H154</f>
        <v>0.38222266055922016</v>
      </c>
      <c r="H154" s="29">
        <f t="shared" si="7"/>
        <v>0.99999999999999989</v>
      </c>
      <c r="I154" s="7">
        <v>49522</v>
      </c>
      <c r="J154" s="29">
        <f>'Retail Sales, KWH'!J154/'Retail Sales, KWH'!L154</f>
        <v>0.62852433952743425</v>
      </c>
      <c r="K154" s="29">
        <f>'Retail Sales, KWH'!K154/'Retail Sales, KWH'!L154</f>
        <v>0.37147566047256586</v>
      </c>
      <c r="L154" s="29">
        <f t="shared" si="8"/>
        <v>1</v>
      </c>
    </row>
    <row r="155" spans="1:12" x14ac:dyDescent="0.25">
      <c r="A155" s="7">
        <v>49553</v>
      </c>
      <c r="B155" s="29">
        <f>'Retail Sales, KWH'!B155/'Retail Sales, KWH'!D155</f>
        <v>0.62480257429453157</v>
      </c>
      <c r="C155" s="29">
        <f>'Retail Sales, KWH'!C155/'Retail Sales, KWH'!D155</f>
        <v>0.37519742570546855</v>
      </c>
      <c r="D155" s="29">
        <f t="shared" si="6"/>
        <v>1</v>
      </c>
      <c r="E155" s="7">
        <v>49553</v>
      </c>
      <c r="F155" s="29">
        <f>'Retail Sales, KWH'!F155/'Retail Sales, KWH'!H155</f>
        <v>0.61924648067610644</v>
      </c>
      <c r="G155" s="29">
        <f>'Retail Sales, KWH'!G155/'Retail Sales, KWH'!H155</f>
        <v>0.38075351932389356</v>
      </c>
      <c r="H155" s="29">
        <f t="shared" si="7"/>
        <v>1</v>
      </c>
      <c r="I155" s="7">
        <v>49553</v>
      </c>
      <c r="J155" s="29">
        <f>'Retail Sales, KWH'!J155/'Retail Sales, KWH'!L155</f>
        <v>0.63074413218646086</v>
      </c>
      <c r="K155" s="29">
        <f>'Retail Sales, KWH'!K155/'Retail Sales, KWH'!L155</f>
        <v>0.36925586781353908</v>
      </c>
      <c r="L155" s="29">
        <f t="shared" si="8"/>
        <v>1</v>
      </c>
    </row>
    <row r="156" spans="1:12" x14ac:dyDescent="0.25">
      <c r="A156" s="7">
        <v>49583</v>
      </c>
      <c r="B156" s="29">
        <f>'Retail Sales, KWH'!B156/'Retail Sales, KWH'!D156</f>
        <v>0.61911759406882239</v>
      </c>
      <c r="C156" s="29">
        <f>'Retail Sales, KWH'!C156/'Retail Sales, KWH'!D156</f>
        <v>0.38088240593117761</v>
      </c>
      <c r="D156" s="29">
        <f t="shared" si="6"/>
        <v>1</v>
      </c>
      <c r="E156" s="7">
        <v>49583</v>
      </c>
      <c r="F156" s="29">
        <f>'Retail Sales, KWH'!F156/'Retail Sales, KWH'!H156</f>
        <v>0.61324984620158163</v>
      </c>
      <c r="G156" s="29">
        <f>'Retail Sales, KWH'!G156/'Retail Sales, KWH'!H156</f>
        <v>0.38675015379841832</v>
      </c>
      <c r="H156" s="29">
        <f t="shared" si="7"/>
        <v>1</v>
      </c>
      <c r="I156" s="7">
        <v>49583</v>
      </c>
      <c r="J156" s="29">
        <f>'Retail Sales, KWH'!J156/'Retail Sales, KWH'!L156</f>
        <v>0.62545670305808843</v>
      </c>
      <c r="K156" s="29">
        <f>'Retail Sales, KWH'!K156/'Retail Sales, KWH'!L156</f>
        <v>0.37454329694191146</v>
      </c>
      <c r="L156" s="29">
        <f t="shared" si="8"/>
        <v>0.99999999999999989</v>
      </c>
    </row>
    <row r="157" spans="1:12" x14ac:dyDescent="0.25">
      <c r="A157" s="7">
        <v>49614</v>
      </c>
      <c r="B157" s="29">
        <f>'Retail Sales, KWH'!B157/'Retail Sales, KWH'!D157</f>
        <v>0.61697826475848971</v>
      </c>
      <c r="C157" s="29">
        <f>'Retail Sales, KWH'!C157/'Retail Sales, KWH'!D157</f>
        <v>0.38302173524151023</v>
      </c>
      <c r="D157" s="29">
        <f t="shared" si="6"/>
        <v>1</v>
      </c>
      <c r="E157" s="7">
        <v>49614</v>
      </c>
      <c r="F157" s="29">
        <f>'Retail Sales, KWH'!F157/'Retail Sales, KWH'!H157</f>
        <v>0.6113930527509126</v>
      </c>
      <c r="G157" s="29">
        <f>'Retail Sales, KWH'!G157/'Retail Sales, KWH'!H157</f>
        <v>0.38860694724908734</v>
      </c>
      <c r="H157" s="29">
        <f t="shared" si="7"/>
        <v>1</v>
      </c>
      <c r="I157" s="7">
        <v>49614</v>
      </c>
      <c r="J157" s="29">
        <f>'Retail Sales, KWH'!J157/'Retail Sales, KWH'!L157</f>
        <v>0.62293554403089935</v>
      </c>
      <c r="K157" s="29">
        <f>'Retail Sales, KWH'!K157/'Retail Sales, KWH'!L157</f>
        <v>0.37706445596910076</v>
      </c>
      <c r="L157" s="29">
        <f t="shared" si="8"/>
        <v>1</v>
      </c>
    </row>
    <row r="158" spans="1:12" x14ac:dyDescent="0.25">
      <c r="A158" s="7">
        <v>49644</v>
      </c>
      <c r="B158" s="29">
        <f>'Retail Sales, KWH'!B158/'Retail Sales, KWH'!D158</f>
        <v>0.61959892215300238</v>
      </c>
      <c r="C158" s="29">
        <f>'Retail Sales, KWH'!C158/'Retail Sales, KWH'!D158</f>
        <v>0.38040107784699767</v>
      </c>
      <c r="D158" s="29">
        <f t="shared" si="6"/>
        <v>1</v>
      </c>
      <c r="E158" s="7">
        <v>49644</v>
      </c>
      <c r="F158" s="29">
        <f>'Retail Sales, KWH'!F158/'Retail Sales, KWH'!H158</f>
        <v>0.61481608879957206</v>
      </c>
      <c r="G158" s="29">
        <f>'Retail Sales, KWH'!G158/'Retail Sales, KWH'!H158</f>
        <v>0.38518391120042794</v>
      </c>
      <c r="H158" s="29">
        <f t="shared" si="7"/>
        <v>1</v>
      </c>
      <c r="I158" s="7">
        <v>49644</v>
      </c>
      <c r="J158" s="29">
        <f>'Retail Sales, KWH'!J158/'Retail Sales, KWH'!L158</f>
        <v>0.62454557723263804</v>
      </c>
      <c r="K158" s="29">
        <f>'Retail Sales, KWH'!K158/'Retail Sales, KWH'!L158</f>
        <v>0.37545442276736191</v>
      </c>
      <c r="L158" s="29">
        <f t="shared" si="8"/>
        <v>1</v>
      </c>
    </row>
    <row r="159" spans="1:12" x14ac:dyDescent="0.25">
      <c r="A159" s="7">
        <v>49675</v>
      </c>
      <c r="B159" s="29">
        <f>'Retail Sales, KWH'!B159/'Retail Sales, KWH'!D159</f>
        <v>0.62352001105566324</v>
      </c>
      <c r="C159" s="29">
        <f>'Retail Sales, KWH'!C159/'Retail Sales, KWH'!D159</f>
        <v>0.37647998894433676</v>
      </c>
      <c r="D159" s="29">
        <f t="shared" si="6"/>
        <v>1</v>
      </c>
      <c r="E159" s="7">
        <v>49675</v>
      </c>
      <c r="F159" s="29">
        <f>'Retail Sales, KWH'!F159/'Retail Sales, KWH'!H159</f>
        <v>0.61861292519370836</v>
      </c>
      <c r="G159" s="29">
        <f>'Retail Sales, KWH'!G159/'Retail Sales, KWH'!H159</f>
        <v>0.38138707480629169</v>
      </c>
      <c r="H159" s="29">
        <f t="shared" si="7"/>
        <v>1</v>
      </c>
      <c r="I159" s="7">
        <v>49675</v>
      </c>
      <c r="J159" s="29">
        <f>'Retail Sales, KWH'!J159/'Retail Sales, KWH'!L159</f>
        <v>0.62852570019845266</v>
      </c>
      <c r="K159" s="29">
        <f>'Retail Sales, KWH'!K159/'Retail Sales, KWH'!L159</f>
        <v>0.37147429980154723</v>
      </c>
      <c r="L159" s="29">
        <f t="shared" si="8"/>
        <v>0.99999999999999989</v>
      </c>
    </row>
    <row r="160" spans="1:12" x14ac:dyDescent="0.25">
      <c r="A160" s="7">
        <v>49706</v>
      </c>
      <c r="B160" s="29">
        <f>'Retail Sales, KWH'!B160/'Retail Sales, KWH'!D160</f>
        <v>0.62935006335529631</v>
      </c>
      <c r="C160" s="29">
        <f>'Retail Sales, KWH'!C160/'Retail Sales, KWH'!D160</f>
        <v>0.37064993664470364</v>
      </c>
      <c r="D160" s="29">
        <f t="shared" si="6"/>
        <v>1</v>
      </c>
      <c r="E160" s="7">
        <v>49706</v>
      </c>
      <c r="F160" s="29">
        <f>'Retail Sales, KWH'!F160/'Retail Sales, KWH'!H160</f>
        <v>0.62387198719664527</v>
      </c>
      <c r="G160" s="29">
        <f>'Retail Sales, KWH'!G160/'Retail Sales, KWH'!H160</f>
        <v>0.37612801280335473</v>
      </c>
      <c r="H160" s="29">
        <f t="shared" si="7"/>
        <v>1</v>
      </c>
      <c r="I160" s="7">
        <v>49706</v>
      </c>
      <c r="J160" s="29">
        <f>'Retail Sales, KWH'!J160/'Retail Sales, KWH'!L160</f>
        <v>0.63508203198885649</v>
      </c>
      <c r="K160" s="29">
        <f>'Retail Sales, KWH'!K160/'Retail Sales, KWH'!L160</f>
        <v>0.36491796801114346</v>
      </c>
      <c r="L160" s="29">
        <f t="shared" si="8"/>
        <v>1</v>
      </c>
    </row>
    <row r="161" spans="1:12" x14ac:dyDescent="0.25">
      <c r="A161" s="7">
        <v>49735</v>
      </c>
      <c r="B161" s="29">
        <f>'Retail Sales, KWH'!B161/'Retail Sales, KWH'!D161</f>
        <v>0.6182130522506335</v>
      </c>
      <c r="C161" s="29">
        <f>'Retail Sales, KWH'!C161/'Retail Sales, KWH'!D161</f>
        <v>0.38178694774936656</v>
      </c>
      <c r="D161" s="29">
        <f t="shared" si="6"/>
        <v>1</v>
      </c>
      <c r="E161" s="7">
        <v>49735</v>
      </c>
      <c r="F161" s="29">
        <f>'Retail Sales, KWH'!F161/'Retail Sales, KWH'!H161</f>
        <v>0.61270712722446308</v>
      </c>
      <c r="G161" s="29">
        <f>'Retail Sales, KWH'!G161/'Retail Sales, KWH'!H161</f>
        <v>0.38729287277553681</v>
      </c>
      <c r="H161" s="29">
        <f t="shared" si="7"/>
        <v>0.99999999999999989</v>
      </c>
      <c r="I161" s="7">
        <v>49735</v>
      </c>
      <c r="J161" s="29">
        <f>'Retail Sales, KWH'!J161/'Retail Sales, KWH'!L161</f>
        <v>0.62395547071679136</v>
      </c>
      <c r="K161" s="29">
        <f>'Retail Sales, KWH'!K161/'Retail Sales, KWH'!L161</f>
        <v>0.37604452928320864</v>
      </c>
      <c r="L161" s="29">
        <f t="shared" si="8"/>
        <v>1</v>
      </c>
    </row>
    <row r="162" spans="1:12" x14ac:dyDescent="0.25">
      <c r="A162" s="7">
        <v>49766</v>
      </c>
      <c r="B162" s="29">
        <f>'Retail Sales, KWH'!B162/'Retail Sales, KWH'!D162</f>
        <v>0.61328444039065422</v>
      </c>
      <c r="C162" s="29">
        <f>'Retail Sales, KWH'!C162/'Retail Sales, KWH'!D162</f>
        <v>0.38671555960934578</v>
      </c>
      <c r="D162" s="29">
        <f t="shared" si="6"/>
        <v>1</v>
      </c>
      <c r="E162" s="7">
        <v>49766</v>
      </c>
      <c r="F162" s="29">
        <f>'Retail Sales, KWH'!F162/'Retail Sales, KWH'!H162</f>
        <v>0.60747906788957906</v>
      </c>
      <c r="G162" s="29">
        <f>'Retail Sales, KWH'!G162/'Retail Sales, KWH'!H162</f>
        <v>0.39252093211042088</v>
      </c>
      <c r="H162" s="29">
        <f t="shared" si="7"/>
        <v>1</v>
      </c>
      <c r="I162" s="7">
        <v>49766</v>
      </c>
      <c r="J162" s="29">
        <f>'Retail Sales, KWH'!J162/'Retail Sales, KWH'!L162</f>
        <v>0.61938278550016923</v>
      </c>
      <c r="K162" s="29">
        <f>'Retail Sales, KWH'!K162/'Retail Sales, KWH'!L162</f>
        <v>0.38061721449983066</v>
      </c>
      <c r="L162" s="29">
        <f t="shared" si="8"/>
        <v>0.99999999999999989</v>
      </c>
    </row>
    <row r="163" spans="1:12" x14ac:dyDescent="0.25">
      <c r="A163" s="7">
        <v>49796</v>
      </c>
      <c r="B163" s="29">
        <f>'Retail Sales, KWH'!B163/'Retail Sales, KWH'!D163</f>
        <v>0.61119317868853629</v>
      </c>
      <c r="C163" s="29">
        <f>'Retail Sales, KWH'!C163/'Retail Sales, KWH'!D163</f>
        <v>0.38880682131146377</v>
      </c>
      <c r="D163" s="29">
        <f t="shared" si="6"/>
        <v>1</v>
      </c>
      <c r="E163" s="7">
        <v>49796</v>
      </c>
      <c r="F163" s="29">
        <f>'Retail Sales, KWH'!F163/'Retail Sales, KWH'!H163</f>
        <v>0.60511663999630505</v>
      </c>
      <c r="G163" s="29">
        <f>'Retail Sales, KWH'!G163/'Retail Sales, KWH'!H163</f>
        <v>0.39488336000369506</v>
      </c>
      <c r="H163" s="29">
        <f t="shared" si="7"/>
        <v>1</v>
      </c>
      <c r="I163" s="7">
        <v>49796</v>
      </c>
      <c r="J163" s="29">
        <f>'Retail Sales, KWH'!J163/'Retail Sales, KWH'!L163</f>
        <v>0.61764121700349339</v>
      </c>
      <c r="K163" s="29">
        <f>'Retail Sales, KWH'!K163/'Retail Sales, KWH'!L163</f>
        <v>0.38235878299650655</v>
      </c>
      <c r="L163" s="29">
        <f t="shared" si="8"/>
        <v>1</v>
      </c>
    </row>
    <row r="164" spans="1:12" x14ac:dyDescent="0.25">
      <c r="A164" s="7">
        <v>49827</v>
      </c>
      <c r="B164" s="29">
        <f>'Retail Sales, KWH'!B164/'Retail Sales, KWH'!D164</f>
        <v>0.61735318090725333</v>
      </c>
      <c r="C164" s="29">
        <f>'Retail Sales, KWH'!C164/'Retail Sales, KWH'!D164</f>
        <v>0.38264681909274678</v>
      </c>
      <c r="D164" s="29">
        <f t="shared" si="6"/>
        <v>1</v>
      </c>
      <c r="E164" s="7">
        <v>49827</v>
      </c>
      <c r="F164" s="29">
        <f>'Retail Sales, KWH'!F164/'Retail Sales, KWH'!H164</f>
        <v>0.61103669809208405</v>
      </c>
      <c r="G164" s="29">
        <f>'Retail Sales, KWH'!G164/'Retail Sales, KWH'!H164</f>
        <v>0.388963301907916</v>
      </c>
      <c r="H164" s="29">
        <f t="shared" si="7"/>
        <v>1</v>
      </c>
      <c r="I164" s="7">
        <v>49827</v>
      </c>
      <c r="J164" s="29">
        <f>'Retail Sales, KWH'!J164/'Retail Sales, KWH'!L164</f>
        <v>0.6241310125877878</v>
      </c>
      <c r="K164" s="29">
        <f>'Retail Sales, KWH'!K164/'Retail Sales, KWH'!L164</f>
        <v>0.37586898741221214</v>
      </c>
      <c r="L164" s="29">
        <f t="shared" si="8"/>
        <v>1</v>
      </c>
    </row>
    <row r="165" spans="1:12" x14ac:dyDescent="0.25">
      <c r="A165" s="7">
        <v>49857</v>
      </c>
      <c r="B165" s="29">
        <f>'Retail Sales, KWH'!B165/'Retail Sales, KWH'!D165</f>
        <v>0.61370935080066047</v>
      </c>
      <c r="C165" s="29">
        <f>'Retail Sales, KWH'!C165/'Retail Sales, KWH'!D165</f>
        <v>0.38629064919933959</v>
      </c>
      <c r="D165" s="29">
        <f t="shared" si="6"/>
        <v>1</v>
      </c>
      <c r="E165" s="7">
        <v>49857</v>
      </c>
      <c r="F165" s="29">
        <f>'Retail Sales, KWH'!F165/'Retail Sales, KWH'!H165</f>
        <v>0.60774816403467935</v>
      </c>
      <c r="G165" s="29">
        <f>'Retail Sales, KWH'!G165/'Retail Sales, KWH'!H165</f>
        <v>0.39225183596532065</v>
      </c>
      <c r="H165" s="29">
        <f t="shared" si="7"/>
        <v>1</v>
      </c>
      <c r="I165" s="7">
        <v>49857</v>
      </c>
      <c r="J165" s="29">
        <f>'Retail Sales, KWH'!J165/'Retail Sales, KWH'!L165</f>
        <v>0.62001830107686584</v>
      </c>
      <c r="K165" s="29">
        <f>'Retail Sales, KWH'!K165/'Retail Sales, KWH'!L165</f>
        <v>0.37998169892313427</v>
      </c>
      <c r="L165" s="29">
        <f t="shared" si="8"/>
        <v>1</v>
      </c>
    </row>
    <row r="166" spans="1:12" x14ac:dyDescent="0.25">
      <c r="A166" s="7">
        <v>49888</v>
      </c>
      <c r="B166" s="29">
        <f>'Retail Sales, KWH'!B166/'Retail Sales, KWH'!D166</f>
        <v>0.62260400196604604</v>
      </c>
      <c r="C166" s="29">
        <f>'Retail Sales, KWH'!C166/'Retail Sales, KWH'!D166</f>
        <v>0.37739599803395402</v>
      </c>
      <c r="D166" s="29">
        <f t="shared" si="6"/>
        <v>1</v>
      </c>
      <c r="E166" s="7">
        <v>49888</v>
      </c>
      <c r="F166" s="29">
        <f>'Retail Sales, KWH'!F166/'Retail Sales, KWH'!H166</f>
        <v>0.61678456827770645</v>
      </c>
      <c r="G166" s="29">
        <f>'Retail Sales, KWH'!G166/'Retail Sales, KWH'!H166</f>
        <v>0.3832154317222935</v>
      </c>
      <c r="H166" s="29">
        <f t="shared" si="7"/>
        <v>1</v>
      </c>
      <c r="I166" s="7">
        <v>49888</v>
      </c>
      <c r="J166" s="29">
        <f>'Retail Sales, KWH'!J166/'Retail Sales, KWH'!L166</f>
        <v>0.6287596709975426</v>
      </c>
      <c r="K166" s="29">
        <f>'Retail Sales, KWH'!K166/'Retail Sales, KWH'!L166</f>
        <v>0.37124032900245751</v>
      </c>
      <c r="L166" s="29">
        <f t="shared" si="8"/>
        <v>1</v>
      </c>
    </row>
    <row r="167" spans="1:12" x14ac:dyDescent="0.25">
      <c r="A167" s="7">
        <v>49919</v>
      </c>
      <c r="B167" s="29">
        <f>'Retail Sales, KWH'!B167/'Retail Sales, KWH'!D167</f>
        <v>0.62436716120134927</v>
      </c>
      <c r="C167" s="29">
        <f>'Retail Sales, KWH'!C167/'Retail Sales, KWH'!D167</f>
        <v>0.37563283879865067</v>
      </c>
      <c r="D167" s="29">
        <f t="shared" si="6"/>
        <v>1</v>
      </c>
      <c r="E167" s="7">
        <v>49919</v>
      </c>
      <c r="F167" s="29">
        <f>'Retail Sales, KWH'!F167/'Retail Sales, KWH'!H167</f>
        <v>0.6181974581581211</v>
      </c>
      <c r="G167" s="29">
        <f>'Retail Sales, KWH'!G167/'Retail Sales, KWH'!H167</f>
        <v>0.38180254184187895</v>
      </c>
      <c r="H167" s="29">
        <f t="shared" si="7"/>
        <v>1</v>
      </c>
      <c r="I167" s="7">
        <v>49919</v>
      </c>
      <c r="J167" s="29">
        <f>'Retail Sales, KWH'!J167/'Retail Sales, KWH'!L167</f>
        <v>0.63097111179760301</v>
      </c>
      <c r="K167" s="29">
        <f>'Retail Sales, KWH'!K167/'Retail Sales, KWH'!L167</f>
        <v>0.36902888820239699</v>
      </c>
      <c r="L167" s="29">
        <f t="shared" si="8"/>
        <v>1</v>
      </c>
    </row>
    <row r="168" spans="1:12" x14ac:dyDescent="0.25">
      <c r="A168" s="7">
        <v>49949</v>
      </c>
      <c r="B168" s="29">
        <f>'Retail Sales, KWH'!B168/'Retail Sales, KWH'!D168</f>
        <v>0.6189493297015316</v>
      </c>
      <c r="C168" s="29">
        <f>'Retail Sales, KWH'!C168/'Retail Sales, KWH'!D168</f>
        <v>0.38105067029846829</v>
      </c>
      <c r="D168" s="29">
        <f t="shared" si="6"/>
        <v>0.99999999999999989</v>
      </c>
      <c r="E168" s="7">
        <v>49949</v>
      </c>
      <c r="F168" s="29">
        <f>'Retail Sales, KWH'!F168/'Retail Sales, KWH'!H168</f>
        <v>0.61245391407753436</v>
      </c>
      <c r="G168" s="29">
        <f>'Retail Sales, KWH'!G168/'Retail Sales, KWH'!H168</f>
        <v>0.38754608592246559</v>
      </c>
      <c r="H168" s="29">
        <f t="shared" si="7"/>
        <v>1</v>
      </c>
      <c r="I168" s="7">
        <v>49949</v>
      </c>
      <c r="J168" s="29">
        <f>'Retail Sales, KWH'!J168/'Retail Sales, KWH'!L168</f>
        <v>0.62597417717604176</v>
      </c>
      <c r="K168" s="29">
        <f>'Retail Sales, KWH'!K168/'Retail Sales, KWH'!L168</f>
        <v>0.3740258228239583</v>
      </c>
      <c r="L168" s="29">
        <f t="shared" si="8"/>
        <v>1</v>
      </c>
    </row>
    <row r="169" spans="1:12" x14ac:dyDescent="0.25">
      <c r="A169" s="7">
        <v>49980</v>
      </c>
      <c r="B169" s="29">
        <f>'Retail Sales, KWH'!B169/'Retail Sales, KWH'!D169</f>
        <v>0.61701791137619333</v>
      </c>
      <c r="C169" s="29">
        <f>'Retail Sales, KWH'!C169/'Retail Sales, KWH'!D169</f>
        <v>0.38298208862380673</v>
      </c>
      <c r="D169" s="29">
        <f t="shared" si="6"/>
        <v>1</v>
      </c>
      <c r="E169" s="7">
        <v>49980</v>
      </c>
      <c r="F169" s="29">
        <f>'Retail Sales, KWH'!F169/'Retail Sales, KWH'!H169</f>
        <v>0.61080023159325014</v>
      </c>
      <c r="G169" s="29">
        <f>'Retail Sales, KWH'!G169/'Retail Sales, KWH'!H169</f>
        <v>0.38919976840674991</v>
      </c>
      <c r="H169" s="29">
        <f t="shared" si="7"/>
        <v>1</v>
      </c>
      <c r="I169" s="7">
        <v>49980</v>
      </c>
      <c r="J169" s="29">
        <f>'Retail Sales, KWH'!J169/'Retail Sales, KWH'!L169</f>
        <v>0.62366432844115627</v>
      </c>
      <c r="K169" s="29">
        <f>'Retail Sales, KWH'!K169/'Retail Sales, KWH'!L169</f>
        <v>0.37633567155884384</v>
      </c>
      <c r="L169" s="29">
        <f t="shared" si="8"/>
        <v>1</v>
      </c>
    </row>
    <row r="170" spans="1:12" x14ac:dyDescent="0.25">
      <c r="A170" s="7">
        <v>50010</v>
      </c>
      <c r="B170" s="29">
        <f>'Retail Sales, KWH'!B170/'Retail Sales, KWH'!D170</f>
        <v>0.61975479733678696</v>
      </c>
      <c r="C170" s="29">
        <f>'Retail Sales, KWH'!C170/'Retail Sales, KWH'!D170</f>
        <v>0.38024520266321299</v>
      </c>
      <c r="D170" s="29">
        <f t="shared" si="6"/>
        <v>1</v>
      </c>
      <c r="E170" s="7">
        <v>50010</v>
      </c>
      <c r="F170" s="29">
        <f>'Retail Sales, KWH'!F170/'Retail Sales, KWH'!H170</f>
        <v>0.61437273463706932</v>
      </c>
      <c r="G170" s="29">
        <f>'Retail Sales, KWH'!G170/'Retail Sales, KWH'!H170</f>
        <v>0.38562726536293068</v>
      </c>
      <c r="H170" s="29">
        <f t="shared" si="7"/>
        <v>1</v>
      </c>
      <c r="I170" s="7">
        <v>50010</v>
      </c>
      <c r="J170" s="29">
        <f>'Retail Sales, KWH'!J170/'Retail Sales, KWH'!L170</f>
        <v>0.62534245200191274</v>
      </c>
      <c r="K170" s="29">
        <f>'Retail Sales, KWH'!K170/'Retail Sales, KWH'!L170</f>
        <v>0.3746575479980872</v>
      </c>
      <c r="L170" s="29">
        <f t="shared" si="8"/>
        <v>1</v>
      </c>
    </row>
    <row r="171" spans="1:12" x14ac:dyDescent="0.25">
      <c r="A171" s="7">
        <v>50041</v>
      </c>
      <c r="B171" s="29">
        <f>'Retail Sales, KWH'!B171/'Retail Sales, KWH'!D171</f>
        <v>0.62357284139118307</v>
      </c>
      <c r="C171" s="29">
        <f>'Retail Sales, KWH'!C171/'Retail Sales, KWH'!D171</f>
        <v>0.37642715860881687</v>
      </c>
      <c r="D171" s="29">
        <f t="shared" si="6"/>
        <v>1</v>
      </c>
      <c r="E171" s="7">
        <v>50041</v>
      </c>
      <c r="F171" s="29">
        <f>'Retail Sales, KWH'!F171/'Retail Sales, KWH'!H171</f>
        <v>0.61805890269515451</v>
      </c>
      <c r="G171" s="29">
        <f>'Retail Sales, KWH'!G171/'Retail Sales, KWH'!H171</f>
        <v>0.38194109730484554</v>
      </c>
      <c r="H171" s="29">
        <f t="shared" si="7"/>
        <v>1</v>
      </c>
      <c r="I171" s="7">
        <v>50041</v>
      </c>
      <c r="J171" s="29">
        <f>'Retail Sales, KWH'!J171/'Retail Sales, KWH'!L171</f>
        <v>0.62922606633756883</v>
      </c>
      <c r="K171" s="29">
        <f>'Retail Sales, KWH'!K171/'Retail Sales, KWH'!L171</f>
        <v>0.37077393366243111</v>
      </c>
      <c r="L171" s="29">
        <f t="shared" si="8"/>
        <v>1</v>
      </c>
    </row>
    <row r="172" spans="1:12" x14ac:dyDescent="0.25">
      <c r="A172" s="7">
        <v>50072</v>
      </c>
      <c r="B172" s="29">
        <f>'Retail Sales, KWH'!B172/'Retail Sales, KWH'!D172</f>
        <v>0.62924421355702487</v>
      </c>
      <c r="C172" s="29">
        <f>'Retail Sales, KWH'!C172/'Retail Sales, KWH'!D172</f>
        <v>0.37075578644297513</v>
      </c>
      <c r="D172" s="29">
        <f t="shared" si="6"/>
        <v>1</v>
      </c>
      <c r="E172" s="7">
        <v>50072</v>
      </c>
      <c r="F172" s="29">
        <f>'Retail Sales, KWH'!F172/'Retail Sales, KWH'!H172</f>
        <v>0.62313209305817008</v>
      </c>
      <c r="G172" s="29">
        <f>'Retail Sales, KWH'!G172/'Retail Sales, KWH'!H172</f>
        <v>0.37686790694182998</v>
      </c>
      <c r="H172" s="29">
        <f t="shared" si="7"/>
        <v>1</v>
      </c>
      <c r="I172" s="7">
        <v>50072</v>
      </c>
      <c r="J172" s="29">
        <f>'Retail Sales, KWH'!J172/'Retail Sales, KWH'!L172</f>
        <v>0.6356613552924486</v>
      </c>
      <c r="K172" s="29">
        <f>'Retail Sales, KWH'!K172/'Retail Sales, KWH'!L172</f>
        <v>0.36433864470755145</v>
      </c>
      <c r="L172" s="29">
        <f t="shared" si="8"/>
        <v>1</v>
      </c>
    </row>
    <row r="173" spans="1:12" x14ac:dyDescent="0.25">
      <c r="A173" s="7">
        <v>50100</v>
      </c>
      <c r="B173" s="29">
        <f>'Retail Sales, KWH'!B173/'Retail Sales, KWH'!D173</f>
        <v>0.61802894142976317</v>
      </c>
      <c r="C173" s="29">
        <f>'Retail Sales, KWH'!C173/'Retail Sales, KWH'!D173</f>
        <v>0.38197105857023678</v>
      </c>
      <c r="D173" s="29">
        <f t="shared" si="6"/>
        <v>1</v>
      </c>
      <c r="E173" s="7">
        <v>50100</v>
      </c>
      <c r="F173" s="29">
        <f>'Retail Sales, KWH'!F173/'Retail Sales, KWH'!H173</f>
        <v>0.61189932691649851</v>
      </c>
      <c r="G173" s="29">
        <f>'Retail Sales, KWH'!G173/'Retail Sales, KWH'!H173</f>
        <v>0.38810067308350144</v>
      </c>
      <c r="H173" s="29">
        <f t="shared" si="7"/>
        <v>1</v>
      </c>
      <c r="I173" s="7">
        <v>50100</v>
      </c>
      <c r="J173" s="29">
        <f>'Retail Sales, KWH'!J173/'Retail Sales, KWH'!L173</f>
        <v>0.62444279121026913</v>
      </c>
      <c r="K173" s="29">
        <f>'Retail Sales, KWH'!K173/'Retail Sales, KWH'!L173</f>
        <v>0.37555720878973098</v>
      </c>
      <c r="L173" s="29">
        <f t="shared" si="8"/>
        <v>1</v>
      </c>
    </row>
    <row r="174" spans="1:12" x14ac:dyDescent="0.25">
      <c r="A174" s="7">
        <v>50131</v>
      </c>
      <c r="B174" s="29">
        <f>'Retail Sales, KWH'!B174/'Retail Sales, KWH'!D174</f>
        <v>0.61302588768501409</v>
      </c>
      <c r="C174" s="29">
        <f>'Retail Sales, KWH'!C174/'Retail Sales, KWH'!D174</f>
        <v>0.38697411231498585</v>
      </c>
      <c r="D174" s="29">
        <f t="shared" si="6"/>
        <v>1</v>
      </c>
      <c r="E174" s="7">
        <v>50131</v>
      </c>
      <c r="F174" s="29">
        <f>'Retail Sales, KWH'!F174/'Retail Sales, KWH'!H174</f>
        <v>0.60658838272350668</v>
      </c>
      <c r="G174" s="29">
        <f>'Retail Sales, KWH'!G174/'Retail Sales, KWH'!H174</f>
        <v>0.39341161727649321</v>
      </c>
      <c r="H174" s="29">
        <f t="shared" si="7"/>
        <v>0.99999999999999989</v>
      </c>
      <c r="I174" s="7">
        <v>50131</v>
      </c>
      <c r="J174" s="29">
        <f>'Retail Sales, KWH'!J174/'Retail Sales, KWH'!L174</f>
        <v>0.61980754282316386</v>
      </c>
      <c r="K174" s="29">
        <f>'Retail Sales, KWH'!K174/'Retail Sales, KWH'!L174</f>
        <v>0.38019245717683625</v>
      </c>
      <c r="L174" s="29">
        <f t="shared" si="8"/>
        <v>1</v>
      </c>
    </row>
    <row r="175" spans="1:12" x14ac:dyDescent="0.25">
      <c r="A175" s="7">
        <v>50161</v>
      </c>
      <c r="B175" s="29">
        <f>'Retail Sales, KWH'!B175/'Retail Sales, KWH'!D175</f>
        <v>0.61087842772421497</v>
      </c>
      <c r="C175" s="29">
        <f>'Retail Sales, KWH'!C175/'Retail Sales, KWH'!D175</f>
        <v>0.38912157227578509</v>
      </c>
      <c r="D175" s="29">
        <f t="shared" si="6"/>
        <v>1</v>
      </c>
      <c r="E175" s="7">
        <v>50161</v>
      </c>
      <c r="F175" s="29">
        <f>'Retail Sales, KWH'!F175/'Retail Sales, KWH'!H175</f>
        <v>0.60417421086273648</v>
      </c>
      <c r="G175" s="29">
        <f>'Retail Sales, KWH'!G175/'Retail Sales, KWH'!H175</f>
        <v>0.39582578913726363</v>
      </c>
      <c r="H175" s="29">
        <f t="shared" si="7"/>
        <v>1</v>
      </c>
      <c r="I175" s="7">
        <v>50161</v>
      </c>
      <c r="J175" s="29">
        <f>'Retail Sales, KWH'!J175/'Retail Sales, KWH'!L175</f>
        <v>0.61800676629644224</v>
      </c>
      <c r="K175" s="29">
        <f>'Retail Sales, KWH'!K175/'Retail Sales, KWH'!L175</f>
        <v>0.38199323370355776</v>
      </c>
      <c r="L175" s="29">
        <f t="shared" si="8"/>
        <v>1</v>
      </c>
    </row>
    <row r="176" spans="1:12" x14ac:dyDescent="0.25">
      <c r="A176" s="7">
        <v>50192</v>
      </c>
      <c r="B176" s="29">
        <f>'Retail Sales, KWH'!B176/'Retail Sales, KWH'!D176</f>
        <v>0.6170161842155234</v>
      </c>
      <c r="C176" s="29">
        <f>'Retail Sales, KWH'!C176/'Retail Sales, KWH'!D176</f>
        <v>0.38298381578447649</v>
      </c>
      <c r="D176" s="29">
        <f t="shared" si="6"/>
        <v>0.99999999999999989</v>
      </c>
      <c r="E176" s="7">
        <v>50192</v>
      </c>
      <c r="F176" s="29">
        <f>'Retail Sales, KWH'!F176/'Retail Sales, KWH'!H176</f>
        <v>0.61006904184518984</v>
      </c>
      <c r="G176" s="29">
        <f>'Retail Sales, KWH'!G176/'Retail Sales, KWH'!H176</f>
        <v>0.38993095815481027</v>
      </c>
      <c r="H176" s="29">
        <f t="shared" si="7"/>
        <v>1</v>
      </c>
      <c r="I176" s="7">
        <v>50192</v>
      </c>
      <c r="J176" s="29">
        <f>'Retail Sales, KWH'!J176/'Retail Sales, KWH'!L176</f>
        <v>0.62448073820789851</v>
      </c>
      <c r="K176" s="29">
        <f>'Retail Sales, KWH'!K176/'Retail Sales, KWH'!L176</f>
        <v>0.37551926179210149</v>
      </c>
      <c r="L176" s="29">
        <f t="shared" si="8"/>
        <v>1</v>
      </c>
    </row>
    <row r="177" spans="1:12" x14ac:dyDescent="0.25">
      <c r="A177" s="7">
        <v>50222</v>
      </c>
      <c r="B177" s="29">
        <f>'Retail Sales, KWH'!B177/'Retail Sales, KWH'!D177</f>
        <v>0.61338025070437285</v>
      </c>
      <c r="C177" s="29">
        <f>'Retail Sales, KWH'!C177/'Retail Sales, KWH'!D177</f>
        <v>0.3866197492956272</v>
      </c>
      <c r="D177" s="29">
        <f t="shared" si="6"/>
        <v>1</v>
      </c>
      <c r="E177" s="7">
        <v>50222</v>
      </c>
      <c r="F177" s="29">
        <f>'Retail Sales, KWH'!F177/'Retail Sales, KWH'!H177</f>
        <v>0.60680836042213893</v>
      </c>
      <c r="G177" s="29">
        <f>'Retail Sales, KWH'!G177/'Retail Sales, KWH'!H177</f>
        <v>0.39319163957786113</v>
      </c>
      <c r="H177" s="29">
        <f t="shared" si="7"/>
        <v>1</v>
      </c>
      <c r="I177" s="7">
        <v>50222</v>
      </c>
      <c r="J177" s="29">
        <f>'Retail Sales, KWH'!J177/'Retail Sales, KWH'!L177</f>
        <v>0.62034700042006707</v>
      </c>
      <c r="K177" s="29">
        <f>'Retail Sales, KWH'!K177/'Retail Sales, KWH'!L177</f>
        <v>0.37965299957993298</v>
      </c>
      <c r="L177" s="29">
        <f t="shared" si="8"/>
        <v>1</v>
      </c>
    </row>
    <row r="178" spans="1:12" x14ac:dyDescent="0.25">
      <c r="A178" s="7">
        <v>50253</v>
      </c>
      <c r="B178" s="29">
        <f>'Retail Sales, KWH'!B178/'Retail Sales, KWH'!D178</f>
        <v>0.62219396606459232</v>
      </c>
      <c r="C178" s="29">
        <f>'Retail Sales, KWH'!C178/'Retail Sales, KWH'!D178</f>
        <v>0.37780603393540768</v>
      </c>
      <c r="D178" s="29">
        <f t="shared" si="6"/>
        <v>1</v>
      </c>
      <c r="E178" s="7">
        <v>50253</v>
      </c>
      <c r="F178" s="29">
        <f>'Retail Sales, KWH'!F178/'Retail Sales, KWH'!H178</f>
        <v>0.61577312615749835</v>
      </c>
      <c r="G178" s="29">
        <f>'Retail Sales, KWH'!G178/'Retail Sales, KWH'!H178</f>
        <v>0.38422687384250159</v>
      </c>
      <c r="H178" s="29">
        <f t="shared" si="7"/>
        <v>1</v>
      </c>
      <c r="I178" s="7">
        <v>50253</v>
      </c>
      <c r="J178" s="29">
        <f>'Retail Sales, KWH'!J178/'Retail Sales, KWH'!L178</f>
        <v>0.62899438845503364</v>
      </c>
      <c r="K178" s="29">
        <f>'Retail Sales, KWH'!K178/'Retail Sales, KWH'!L178</f>
        <v>0.37100561154496631</v>
      </c>
      <c r="L178" s="29">
        <f t="shared" si="8"/>
        <v>1</v>
      </c>
    </row>
    <row r="179" spans="1:12" x14ac:dyDescent="0.25">
      <c r="A179" s="7">
        <v>50284</v>
      </c>
      <c r="B179" s="29">
        <f>'Retail Sales, KWH'!B179/'Retail Sales, KWH'!D179</f>
        <v>0.62391963200107681</v>
      </c>
      <c r="C179" s="29">
        <f>'Retail Sales, KWH'!C179/'Retail Sales, KWH'!D179</f>
        <v>0.37608036799892325</v>
      </c>
      <c r="D179" s="29">
        <f t="shared" si="6"/>
        <v>1</v>
      </c>
      <c r="E179" s="7">
        <v>50284</v>
      </c>
      <c r="F179" s="29">
        <f>'Retail Sales, KWH'!F179/'Retail Sales, KWH'!H179</f>
        <v>0.61712824438799163</v>
      </c>
      <c r="G179" s="29">
        <f>'Retail Sales, KWH'!G179/'Retail Sales, KWH'!H179</f>
        <v>0.38287175561200831</v>
      </c>
      <c r="H179" s="29">
        <f t="shared" si="7"/>
        <v>1</v>
      </c>
      <c r="I179" s="7">
        <v>50284</v>
      </c>
      <c r="J179" s="29">
        <f>'Retail Sales, KWH'!J179/'Retail Sales, KWH'!L179</f>
        <v>0.63119627794002386</v>
      </c>
      <c r="K179" s="29">
        <f>'Retail Sales, KWH'!K179/'Retail Sales, KWH'!L179</f>
        <v>0.36880372205997614</v>
      </c>
      <c r="L179" s="29">
        <f t="shared" si="8"/>
        <v>1</v>
      </c>
    </row>
    <row r="180" spans="1:12" x14ac:dyDescent="0.25">
      <c r="A180" s="7">
        <v>50314</v>
      </c>
      <c r="B180" s="29">
        <f>'Retail Sales, KWH'!B180/'Retail Sales, KWH'!D180</f>
        <v>0.61877603244649326</v>
      </c>
      <c r="C180" s="29">
        <f>'Retail Sales, KWH'!C180/'Retail Sales, KWH'!D180</f>
        <v>0.38122396755350685</v>
      </c>
      <c r="D180" s="29">
        <f t="shared" ref="D180:D243" si="9">SUM(B180:C180)</f>
        <v>1</v>
      </c>
      <c r="E180" s="7">
        <v>50314</v>
      </c>
      <c r="F180" s="29">
        <f>'Retail Sales, KWH'!F180/'Retail Sales, KWH'!H180</f>
        <v>0.61164487841263893</v>
      </c>
      <c r="G180" s="29">
        <f>'Retail Sales, KWH'!G180/'Retail Sales, KWH'!H180</f>
        <v>0.38835512158736113</v>
      </c>
      <c r="H180" s="29">
        <f t="shared" si="7"/>
        <v>1</v>
      </c>
      <c r="I180" s="7">
        <v>50314</v>
      </c>
      <c r="J180" s="29">
        <f>'Retail Sales, KWH'!J180/'Retail Sales, KWH'!L180</f>
        <v>0.62649716792103505</v>
      </c>
      <c r="K180" s="29">
        <f>'Retail Sales, KWH'!K180/'Retail Sales, KWH'!L180</f>
        <v>0.37350283207896495</v>
      </c>
      <c r="L180" s="29">
        <f t="shared" si="8"/>
        <v>1</v>
      </c>
    </row>
    <row r="181" spans="1:12" x14ac:dyDescent="0.25">
      <c r="A181" s="7">
        <v>50345</v>
      </c>
      <c r="B181" s="29">
        <f>'Retail Sales, KWH'!B181/'Retail Sales, KWH'!D181</f>
        <v>0.61705676115949615</v>
      </c>
      <c r="C181" s="29">
        <f>'Retail Sales, KWH'!C181/'Retail Sales, KWH'!D181</f>
        <v>0.38294323884050396</v>
      </c>
      <c r="D181" s="29">
        <f t="shared" si="9"/>
        <v>1</v>
      </c>
      <c r="E181" s="7">
        <v>50345</v>
      </c>
      <c r="F181" s="29">
        <f>'Retail Sales, KWH'!F181/'Retail Sales, KWH'!H181</f>
        <v>0.61019660454530511</v>
      </c>
      <c r="G181" s="29">
        <f>'Retail Sales, KWH'!G181/'Retail Sales, KWH'!H181</f>
        <v>0.38980339545469495</v>
      </c>
      <c r="H181" s="29">
        <f t="shared" si="7"/>
        <v>1</v>
      </c>
      <c r="I181" s="7">
        <v>50345</v>
      </c>
      <c r="J181" s="29">
        <f>'Retail Sales, KWH'!J181/'Retail Sales, KWH'!L181</f>
        <v>0.6244056098911257</v>
      </c>
      <c r="K181" s="29">
        <f>'Retail Sales, KWH'!K181/'Retail Sales, KWH'!L181</f>
        <v>0.37559439010887435</v>
      </c>
      <c r="L181" s="29">
        <f t="shared" si="8"/>
        <v>1</v>
      </c>
    </row>
    <row r="182" spans="1:12" x14ac:dyDescent="0.25">
      <c r="A182" s="7">
        <v>50375</v>
      </c>
      <c r="B182" s="29">
        <f>'Retail Sales, KWH'!B182/'Retail Sales, KWH'!D182</f>
        <v>0.61991641374298057</v>
      </c>
      <c r="C182" s="29">
        <f>'Retail Sales, KWH'!C182/'Retail Sales, KWH'!D182</f>
        <v>0.38008358625701943</v>
      </c>
      <c r="D182" s="29">
        <f t="shared" si="9"/>
        <v>1</v>
      </c>
      <c r="E182" s="7">
        <v>50375</v>
      </c>
      <c r="F182" s="29">
        <f>'Retail Sales, KWH'!F182/'Retail Sales, KWH'!H182</f>
        <v>0.61392366389034925</v>
      </c>
      <c r="G182" s="29">
        <f>'Retail Sales, KWH'!G182/'Retail Sales, KWH'!H182</f>
        <v>0.38607633610965064</v>
      </c>
      <c r="H182" s="29">
        <f t="shared" si="7"/>
        <v>0.99999999999999989</v>
      </c>
      <c r="I182" s="7">
        <v>50375</v>
      </c>
      <c r="J182" s="29">
        <f>'Retail Sales, KWH'!J182/'Retail Sales, KWH'!L182</f>
        <v>0.62616014832415245</v>
      </c>
      <c r="K182" s="29">
        <f>'Retail Sales, KWH'!K182/'Retail Sales, KWH'!L182</f>
        <v>0.37383985167584749</v>
      </c>
      <c r="L182" s="29">
        <f t="shared" si="8"/>
        <v>1</v>
      </c>
    </row>
    <row r="183" spans="1:12" x14ac:dyDescent="0.25">
      <c r="A183" s="7">
        <v>50406</v>
      </c>
      <c r="B183" s="29">
        <f>'Retail Sales, KWH'!B183/'Retail Sales, KWH'!D183</f>
        <v>0.62363265718151839</v>
      </c>
      <c r="C183" s="29">
        <f>'Retail Sales, KWH'!C183/'Retail Sales, KWH'!D183</f>
        <v>0.37636734281848155</v>
      </c>
      <c r="D183" s="29">
        <f t="shared" si="9"/>
        <v>1</v>
      </c>
      <c r="E183" s="7">
        <v>50406</v>
      </c>
      <c r="F183" s="29">
        <f>'Retail Sales, KWH'!F183/'Retail Sales, KWH'!H183</f>
        <v>0.61750113806942253</v>
      </c>
      <c r="G183" s="29">
        <f>'Retail Sales, KWH'!G183/'Retail Sales, KWH'!H183</f>
        <v>0.38249886193057753</v>
      </c>
      <c r="H183" s="29">
        <f t="shared" si="7"/>
        <v>1</v>
      </c>
      <c r="I183" s="7">
        <v>50406</v>
      </c>
      <c r="J183" s="29">
        <f>'Retail Sales, KWH'!J183/'Retail Sales, KWH'!L183</f>
        <v>0.62994779692690894</v>
      </c>
      <c r="K183" s="29">
        <f>'Retail Sales, KWH'!K183/'Retail Sales, KWH'!L183</f>
        <v>0.370052203073091</v>
      </c>
      <c r="L183" s="29">
        <f t="shared" si="8"/>
        <v>1</v>
      </c>
    </row>
    <row r="184" spans="1:12" x14ac:dyDescent="0.25">
      <c r="A184" s="7">
        <v>50437</v>
      </c>
      <c r="B184" s="29">
        <f>'Retail Sales, KWH'!B184/'Retail Sales, KWH'!D184</f>
        <v>0.62913719933085921</v>
      </c>
      <c r="C184" s="29">
        <f>'Retail Sales, KWH'!C184/'Retail Sales, KWH'!D184</f>
        <v>0.37086280066914074</v>
      </c>
      <c r="D184" s="29">
        <f t="shared" si="9"/>
        <v>1</v>
      </c>
      <c r="E184" s="7">
        <v>50437</v>
      </c>
      <c r="F184" s="29">
        <f>'Retail Sales, KWH'!F184/'Retail Sales, KWH'!H184</f>
        <v>0.62238148543840166</v>
      </c>
      <c r="G184" s="29">
        <f>'Retail Sales, KWH'!G184/'Retail Sales, KWH'!H184</f>
        <v>0.3776185145615984</v>
      </c>
      <c r="H184" s="29">
        <f t="shared" si="7"/>
        <v>1</v>
      </c>
      <c r="I184" s="7">
        <v>50437</v>
      </c>
      <c r="J184" s="29">
        <f>'Retail Sales, KWH'!J184/'Retail Sales, KWH'!L184</f>
        <v>0.63625236256047479</v>
      </c>
      <c r="K184" s="29">
        <f>'Retail Sales, KWH'!K184/'Retail Sales, KWH'!L184</f>
        <v>0.36374763743952515</v>
      </c>
      <c r="L184" s="29">
        <f t="shared" si="8"/>
        <v>1</v>
      </c>
    </row>
    <row r="185" spans="1:12" x14ac:dyDescent="0.25">
      <c r="A185" s="7">
        <v>50465</v>
      </c>
      <c r="B185" s="29">
        <f>'Retail Sales, KWH'!B185/'Retail Sales, KWH'!D185</f>
        <v>0.61784039078481112</v>
      </c>
      <c r="C185" s="29">
        <f>'Retail Sales, KWH'!C185/'Retail Sales, KWH'!D185</f>
        <v>0.38215960921518888</v>
      </c>
      <c r="D185" s="29">
        <f t="shared" si="9"/>
        <v>1</v>
      </c>
      <c r="E185" s="7">
        <v>50465</v>
      </c>
      <c r="F185" s="29">
        <f>'Retail Sales, KWH'!F185/'Retail Sales, KWH'!H185</f>
        <v>0.61107723312809381</v>
      </c>
      <c r="G185" s="29">
        <f>'Retail Sales, KWH'!G185/'Retail Sales, KWH'!H185</f>
        <v>0.38892276687190624</v>
      </c>
      <c r="H185" s="29">
        <f t="shared" si="7"/>
        <v>1</v>
      </c>
      <c r="I185" s="7">
        <v>50465</v>
      </c>
      <c r="J185" s="29">
        <f>'Retail Sales, KWH'!J185/'Retail Sales, KWH'!L185</f>
        <v>0.62493887962001504</v>
      </c>
      <c r="K185" s="29">
        <f>'Retail Sales, KWH'!K185/'Retail Sales, KWH'!L185</f>
        <v>0.37506112037998496</v>
      </c>
      <c r="L185" s="29">
        <f t="shared" si="8"/>
        <v>1</v>
      </c>
    </row>
    <row r="186" spans="1:12" x14ac:dyDescent="0.25">
      <c r="A186" s="7">
        <v>50496</v>
      </c>
      <c r="B186" s="29">
        <f>'Retail Sales, KWH'!B186/'Retail Sales, KWH'!D186</f>
        <v>0.61276099870609413</v>
      </c>
      <c r="C186" s="29">
        <f>'Retail Sales, KWH'!C186/'Retail Sales, KWH'!D186</f>
        <v>0.38723900129390593</v>
      </c>
      <c r="D186" s="29">
        <f t="shared" si="9"/>
        <v>1</v>
      </c>
      <c r="E186" s="7">
        <v>50496</v>
      </c>
      <c r="F186" s="29">
        <f>'Retail Sales, KWH'!F186/'Retail Sales, KWH'!H186</f>
        <v>0.60568244489076728</v>
      </c>
      <c r="G186" s="29">
        <f>'Retail Sales, KWH'!G186/'Retail Sales, KWH'!H186</f>
        <v>0.39431755510923278</v>
      </c>
      <c r="H186" s="29">
        <f t="shared" si="7"/>
        <v>1</v>
      </c>
      <c r="I186" s="7">
        <v>50496</v>
      </c>
      <c r="J186" s="29">
        <f>'Retail Sales, KWH'!J186/'Retail Sales, KWH'!L186</f>
        <v>0.6202380097459782</v>
      </c>
      <c r="K186" s="29">
        <f>'Retail Sales, KWH'!K186/'Retail Sales, KWH'!L186</f>
        <v>0.37976199025402169</v>
      </c>
      <c r="L186" s="29">
        <f t="shared" si="8"/>
        <v>0.99999999999999989</v>
      </c>
    </row>
    <row r="187" spans="1:12" x14ac:dyDescent="0.25">
      <c r="A187" s="7">
        <v>50526</v>
      </c>
      <c r="B187" s="29">
        <f>'Retail Sales, KWH'!B187/'Retail Sales, KWH'!D187</f>
        <v>0.61055798172976106</v>
      </c>
      <c r="C187" s="29">
        <f>'Retail Sales, KWH'!C187/'Retail Sales, KWH'!D187</f>
        <v>0.38944201827023889</v>
      </c>
      <c r="D187" s="29">
        <f t="shared" si="9"/>
        <v>1</v>
      </c>
      <c r="E187" s="7">
        <v>50526</v>
      </c>
      <c r="F187" s="29">
        <f>'Retail Sales, KWH'!F187/'Retail Sales, KWH'!H187</f>
        <v>0.60321846472852081</v>
      </c>
      <c r="G187" s="29">
        <f>'Retail Sales, KWH'!G187/'Retail Sales, KWH'!H187</f>
        <v>0.39678153527147908</v>
      </c>
      <c r="H187" s="29">
        <f t="shared" si="7"/>
        <v>0.99999999999999989</v>
      </c>
      <c r="I187" s="7">
        <v>50526</v>
      </c>
      <c r="J187" s="29">
        <f>'Retail Sales, KWH'!J187/'Retail Sales, KWH'!L187</f>
        <v>0.61837685527148645</v>
      </c>
      <c r="K187" s="29">
        <f>'Retail Sales, KWH'!K187/'Retail Sales, KWH'!L187</f>
        <v>0.3816231447285135</v>
      </c>
      <c r="L187" s="29">
        <f t="shared" si="8"/>
        <v>1</v>
      </c>
    </row>
    <row r="188" spans="1:12" x14ac:dyDescent="0.25">
      <c r="A188" s="7">
        <v>50557</v>
      </c>
      <c r="B188" s="29">
        <f>'Retail Sales, KWH'!B188/'Retail Sales, KWH'!D188</f>
        <v>0.61667833208229783</v>
      </c>
      <c r="C188" s="29">
        <f>'Retail Sales, KWH'!C188/'Retail Sales, KWH'!D188</f>
        <v>0.38332166791770211</v>
      </c>
      <c r="D188" s="29">
        <f t="shared" si="9"/>
        <v>1</v>
      </c>
      <c r="E188" s="7">
        <v>50557</v>
      </c>
      <c r="F188" s="29">
        <f>'Retail Sales, KWH'!F188/'Retail Sales, KWH'!H188</f>
        <v>0.60909425889374114</v>
      </c>
      <c r="G188" s="29">
        <f>'Retail Sales, KWH'!G188/'Retail Sales, KWH'!H188</f>
        <v>0.39090574110625881</v>
      </c>
      <c r="H188" s="29">
        <f t="shared" si="7"/>
        <v>1</v>
      </c>
      <c r="I188" s="7">
        <v>50557</v>
      </c>
      <c r="J188" s="29">
        <f>'Retail Sales, KWH'!J188/'Retail Sales, KWH'!L188</f>
        <v>0.62483796530766056</v>
      </c>
      <c r="K188" s="29">
        <f>'Retail Sales, KWH'!K188/'Retail Sales, KWH'!L188</f>
        <v>0.37516203469233955</v>
      </c>
      <c r="L188" s="29">
        <f t="shared" si="8"/>
        <v>1</v>
      </c>
    </row>
    <row r="189" spans="1:12" x14ac:dyDescent="0.25">
      <c r="A189" s="7">
        <v>50587</v>
      </c>
      <c r="B189" s="29">
        <f>'Retail Sales, KWH'!B189/'Retail Sales, KWH'!D189</f>
        <v>0.61304802720301044</v>
      </c>
      <c r="C189" s="29">
        <f>'Retail Sales, KWH'!C189/'Retail Sales, KWH'!D189</f>
        <v>0.38695197279698951</v>
      </c>
      <c r="D189" s="29">
        <f t="shared" si="9"/>
        <v>1</v>
      </c>
      <c r="E189" s="7">
        <v>50587</v>
      </c>
      <c r="F189" s="29">
        <f>'Retail Sales, KWH'!F189/'Retail Sales, KWH'!H189</f>
        <v>0.60585833891134033</v>
      </c>
      <c r="G189" s="29">
        <f>'Retail Sales, KWH'!G189/'Retail Sales, KWH'!H189</f>
        <v>0.39414166108865961</v>
      </c>
      <c r="H189" s="29">
        <f t="shared" si="7"/>
        <v>1</v>
      </c>
      <c r="I189" s="7">
        <v>50587</v>
      </c>
      <c r="J189" s="29">
        <f>'Retail Sales, KWH'!J189/'Retail Sales, KWH'!L189</f>
        <v>0.62068195568976847</v>
      </c>
      <c r="K189" s="29">
        <f>'Retail Sales, KWH'!K189/'Retail Sales, KWH'!L189</f>
        <v>0.37931804431023153</v>
      </c>
      <c r="L189" s="29">
        <f t="shared" si="8"/>
        <v>1</v>
      </c>
    </row>
    <row r="190" spans="1:12" x14ac:dyDescent="0.25">
      <c r="A190" s="7">
        <v>50618</v>
      </c>
      <c r="B190" s="29">
        <f>'Retail Sales, KWH'!B190/'Retail Sales, KWH'!D190</f>
        <v>0.62177979898744196</v>
      </c>
      <c r="C190" s="29">
        <f>'Retail Sales, KWH'!C190/'Retail Sales, KWH'!D190</f>
        <v>0.37822020101255804</v>
      </c>
      <c r="D190" s="29">
        <f t="shared" si="9"/>
        <v>1</v>
      </c>
      <c r="E190" s="7">
        <v>50618</v>
      </c>
      <c r="F190" s="29">
        <f>'Retail Sales, KWH'!F190/'Retail Sales, KWH'!H190</f>
        <v>0.6147502219203298</v>
      </c>
      <c r="G190" s="29">
        <f>'Retail Sales, KWH'!G190/'Retail Sales, KWH'!H190</f>
        <v>0.38524977807967015</v>
      </c>
      <c r="H190" s="29">
        <f t="shared" si="7"/>
        <v>1</v>
      </c>
      <c r="I190" s="7">
        <v>50618</v>
      </c>
      <c r="J190" s="29">
        <f>'Retail Sales, KWH'!J190/'Retail Sales, KWH'!L190</f>
        <v>0.62923442416688458</v>
      </c>
      <c r="K190" s="29">
        <f>'Retail Sales, KWH'!K190/'Retail Sales, KWH'!L190</f>
        <v>0.37076557583311542</v>
      </c>
      <c r="L190" s="29">
        <f t="shared" si="8"/>
        <v>1</v>
      </c>
    </row>
    <row r="191" spans="1:12" x14ac:dyDescent="0.25">
      <c r="A191" s="7">
        <v>50649</v>
      </c>
      <c r="B191" s="29">
        <f>'Retail Sales, KWH'!B191/'Retail Sales, KWH'!D191</f>
        <v>0.6234661549719549</v>
      </c>
      <c r="C191" s="29">
        <f>'Retail Sales, KWH'!C191/'Retail Sales, KWH'!D191</f>
        <v>0.37653384502804521</v>
      </c>
      <c r="D191" s="29">
        <f t="shared" si="9"/>
        <v>1</v>
      </c>
      <c r="E191" s="7">
        <v>50649</v>
      </c>
      <c r="F191" s="29">
        <f>'Retail Sales, KWH'!F191/'Retail Sales, KWH'!H191</f>
        <v>0.61604556850060366</v>
      </c>
      <c r="G191" s="29">
        <f>'Retail Sales, KWH'!G191/'Retail Sales, KWH'!H191</f>
        <v>0.3839544314993964</v>
      </c>
      <c r="H191" s="29">
        <f t="shared" si="7"/>
        <v>1</v>
      </c>
      <c r="I191" s="7">
        <v>50649</v>
      </c>
      <c r="J191" s="29">
        <f>'Retail Sales, KWH'!J191/'Retail Sales, KWH'!L191</f>
        <v>0.6314251896515588</v>
      </c>
      <c r="K191" s="29">
        <f>'Retail Sales, KWH'!K191/'Retail Sales, KWH'!L191</f>
        <v>0.36857481034844125</v>
      </c>
      <c r="L191" s="29">
        <f t="shared" si="8"/>
        <v>1</v>
      </c>
    </row>
    <row r="192" spans="1:12" x14ac:dyDescent="0.25">
      <c r="A192" s="7">
        <v>50679</v>
      </c>
      <c r="B192" s="29">
        <f>'Retail Sales, KWH'!B192/'Retail Sales, KWH'!D192</f>
        <v>0.61860344671023537</v>
      </c>
      <c r="C192" s="29">
        <f>'Retail Sales, KWH'!C192/'Retail Sales, KWH'!D192</f>
        <v>0.38139655328976463</v>
      </c>
      <c r="D192" s="29">
        <f t="shared" si="9"/>
        <v>1</v>
      </c>
      <c r="E192" s="7">
        <v>50679</v>
      </c>
      <c r="F192" s="29">
        <f>'Retail Sales, KWH'!F192/'Retail Sales, KWH'!H192</f>
        <v>0.61082915194965759</v>
      </c>
      <c r="G192" s="29">
        <f>'Retail Sales, KWH'!G192/'Retail Sales, KWH'!H192</f>
        <v>0.38917084805034241</v>
      </c>
      <c r="H192" s="29">
        <f t="shared" si="7"/>
        <v>1</v>
      </c>
      <c r="I192" s="7">
        <v>50679</v>
      </c>
      <c r="J192" s="29">
        <f>'Retail Sales, KWH'!J192/'Retail Sales, KWH'!L192</f>
        <v>0.62703058155182334</v>
      </c>
      <c r="K192" s="29">
        <f>'Retail Sales, KWH'!K192/'Retail Sales, KWH'!L192</f>
        <v>0.37296941844817666</v>
      </c>
      <c r="L192" s="29">
        <f t="shared" si="8"/>
        <v>1</v>
      </c>
    </row>
    <row r="193" spans="1:12" x14ac:dyDescent="0.25">
      <c r="A193" s="7">
        <v>50710</v>
      </c>
      <c r="B193" s="29">
        <f>'Retail Sales, KWH'!B193/'Retail Sales, KWH'!D193</f>
        <v>0.61710018495788377</v>
      </c>
      <c r="C193" s="29">
        <f>'Retail Sales, KWH'!C193/'Retail Sales, KWH'!D193</f>
        <v>0.38289981504211623</v>
      </c>
      <c r="D193" s="29">
        <f t="shared" si="9"/>
        <v>1</v>
      </c>
      <c r="E193" s="7">
        <v>50710</v>
      </c>
      <c r="F193" s="29">
        <f>'Retail Sales, KWH'!F193/'Retail Sales, KWH'!H193</f>
        <v>0.60958825802552741</v>
      </c>
      <c r="G193" s="29">
        <f>'Retail Sales, KWH'!G193/'Retail Sales, KWH'!H193</f>
        <v>0.39041174197447259</v>
      </c>
      <c r="H193" s="29">
        <f t="shared" si="7"/>
        <v>1</v>
      </c>
      <c r="I193" s="7">
        <v>50710</v>
      </c>
      <c r="J193" s="29">
        <f>'Retail Sales, KWH'!J193/'Retail Sales, KWH'!L193</f>
        <v>0.62516390442055525</v>
      </c>
      <c r="K193" s="29">
        <f>'Retail Sales, KWH'!K193/'Retail Sales, KWH'!L193</f>
        <v>0.37483609557944469</v>
      </c>
      <c r="L193" s="29">
        <f t="shared" si="8"/>
        <v>1</v>
      </c>
    </row>
    <row r="194" spans="1:12" x14ac:dyDescent="0.25">
      <c r="A194" s="7">
        <v>50740</v>
      </c>
      <c r="B194" s="29">
        <f>'Retail Sales, KWH'!B194/'Retail Sales, KWH'!D194</f>
        <v>0.62008928764816096</v>
      </c>
      <c r="C194" s="29">
        <f>'Retail Sales, KWH'!C194/'Retail Sales, KWH'!D194</f>
        <v>0.37991071235183904</v>
      </c>
      <c r="D194" s="29">
        <f t="shared" si="9"/>
        <v>1</v>
      </c>
      <c r="E194" s="7">
        <v>50740</v>
      </c>
      <c r="F194" s="29">
        <f>'Retail Sales, KWH'!F194/'Retail Sales, KWH'!H194</f>
        <v>0.61347524586210478</v>
      </c>
      <c r="G194" s="29">
        <f>'Retail Sales, KWH'!G194/'Retail Sales, KWH'!H194</f>
        <v>0.38652475413789517</v>
      </c>
      <c r="H194" s="29">
        <f t="shared" si="7"/>
        <v>1</v>
      </c>
      <c r="I194" s="7">
        <v>50740</v>
      </c>
      <c r="J194" s="29">
        <f>'Retail Sales, KWH'!J194/'Retail Sales, KWH'!L194</f>
        <v>0.62700326378760818</v>
      </c>
      <c r="K194" s="29">
        <f>'Retail Sales, KWH'!K194/'Retail Sales, KWH'!L194</f>
        <v>0.37299673621239188</v>
      </c>
      <c r="L194" s="29">
        <f t="shared" si="8"/>
        <v>1</v>
      </c>
    </row>
    <row r="195" spans="1:12" x14ac:dyDescent="0.25">
      <c r="A195" s="7">
        <v>50771</v>
      </c>
      <c r="B195" s="29">
        <f>'Retail Sales, KWH'!B195/'Retail Sales, KWH'!D195</f>
        <v>0.6237257414440105</v>
      </c>
      <c r="C195" s="29">
        <f>'Retail Sales, KWH'!C195/'Retail Sales, KWH'!D195</f>
        <v>0.37627425855598945</v>
      </c>
      <c r="D195" s="29">
        <f t="shared" si="9"/>
        <v>1</v>
      </c>
      <c r="E195" s="7">
        <v>50771</v>
      </c>
      <c r="F195" s="29">
        <f>'Retail Sales, KWH'!F195/'Retail Sales, KWH'!H195</f>
        <v>0.61696730780462872</v>
      </c>
      <c r="G195" s="29">
        <f>'Retail Sales, KWH'!G195/'Retail Sales, KWH'!H195</f>
        <v>0.38303269219537117</v>
      </c>
      <c r="H195" s="29">
        <f t="shared" si="7"/>
        <v>0.99999999999999989</v>
      </c>
      <c r="I195" s="7">
        <v>50771</v>
      </c>
      <c r="J195" s="29">
        <f>'Retail Sales, KWH'!J195/'Retail Sales, KWH'!L195</f>
        <v>0.63071544688989889</v>
      </c>
      <c r="K195" s="29">
        <f>'Retail Sales, KWH'!K195/'Retail Sales, KWH'!L195</f>
        <v>0.36928455311010111</v>
      </c>
      <c r="L195" s="29">
        <f t="shared" si="8"/>
        <v>1</v>
      </c>
    </row>
    <row r="196" spans="1:12" x14ac:dyDescent="0.25">
      <c r="A196" s="7">
        <v>50802</v>
      </c>
      <c r="B196" s="29">
        <f>'Retail Sales, KWH'!B196/'Retail Sales, KWH'!D196</f>
        <v>0.62905458064285069</v>
      </c>
      <c r="C196" s="29">
        <f>'Retail Sales, KWH'!C196/'Retail Sales, KWH'!D196</f>
        <v>0.37094541935714936</v>
      </c>
      <c r="D196" s="29">
        <f t="shared" si="9"/>
        <v>1</v>
      </c>
      <c r="E196" s="7">
        <v>50802</v>
      </c>
      <c r="F196" s="29">
        <f>'Retail Sales, KWH'!F196/'Retail Sales, KWH'!H196</f>
        <v>0.62164712968416946</v>
      </c>
      <c r="G196" s="29">
        <f>'Retail Sales, KWH'!G196/'Retail Sales, KWH'!H196</f>
        <v>0.37835287031583054</v>
      </c>
      <c r="H196" s="29">
        <f t="shared" ref="H196:H259" si="10">SUM(F196:G196)</f>
        <v>1</v>
      </c>
      <c r="I196" s="7">
        <v>50802</v>
      </c>
      <c r="J196" s="29">
        <f>'Retail Sales, KWH'!J196/'Retail Sales, KWH'!L196</f>
        <v>0.63687881143914782</v>
      </c>
      <c r="K196" s="29">
        <f>'Retail Sales, KWH'!K196/'Retail Sales, KWH'!L196</f>
        <v>0.36312118856085213</v>
      </c>
      <c r="L196" s="29">
        <f t="shared" ref="L196:L259" si="11">SUM(J196:K196)</f>
        <v>1</v>
      </c>
    </row>
    <row r="197" spans="1:12" x14ac:dyDescent="0.25">
      <c r="A197" s="7">
        <v>50830</v>
      </c>
      <c r="B197" s="29">
        <f>'Retail Sales, KWH'!B197/'Retail Sales, KWH'!D197</f>
        <v>0.61767252175005272</v>
      </c>
      <c r="C197" s="29">
        <f>'Retail Sales, KWH'!C197/'Retail Sales, KWH'!D197</f>
        <v>0.38232747824994723</v>
      </c>
      <c r="D197" s="29">
        <f t="shared" si="9"/>
        <v>1</v>
      </c>
      <c r="E197" s="7">
        <v>50830</v>
      </c>
      <c r="F197" s="29">
        <f>'Retail Sales, KWH'!F197/'Retail Sales, KWH'!H197</f>
        <v>0.61026727358879584</v>
      </c>
      <c r="G197" s="29">
        <f>'Retail Sales, KWH'!G197/'Retail Sales, KWH'!H197</f>
        <v>0.38973272641120427</v>
      </c>
      <c r="H197" s="29">
        <f t="shared" si="10"/>
        <v>1</v>
      </c>
      <c r="I197" s="7">
        <v>50830</v>
      </c>
      <c r="J197" s="29">
        <f>'Retail Sales, KWH'!J197/'Retail Sales, KWH'!L197</f>
        <v>0.62546717699661347</v>
      </c>
      <c r="K197" s="29">
        <f>'Retail Sales, KWH'!K197/'Retail Sales, KWH'!L197</f>
        <v>0.37453282300338647</v>
      </c>
      <c r="L197" s="29">
        <f t="shared" si="11"/>
        <v>1</v>
      </c>
    </row>
    <row r="198" spans="1:12" x14ac:dyDescent="0.25">
      <c r="A198" s="7">
        <v>50861</v>
      </c>
      <c r="B198" s="29">
        <f>'Retail Sales, KWH'!B198/'Retail Sales, KWH'!D198</f>
        <v>0.61251468485196281</v>
      </c>
      <c r="C198" s="29">
        <f>'Retail Sales, KWH'!C198/'Retail Sales, KWH'!D198</f>
        <v>0.38748531514803719</v>
      </c>
      <c r="D198" s="29">
        <f t="shared" si="9"/>
        <v>1</v>
      </c>
      <c r="E198" s="7">
        <v>50861</v>
      </c>
      <c r="F198" s="29">
        <f>'Retail Sales, KWH'!F198/'Retail Sales, KWH'!H198</f>
        <v>0.60478745399580724</v>
      </c>
      <c r="G198" s="29">
        <f>'Retail Sales, KWH'!G198/'Retail Sales, KWH'!H198</f>
        <v>0.39521254600419287</v>
      </c>
      <c r="H198" s="29">
        <f t="shared" si="10"/>
        <v>1</v>
      </c>
      <c r="I198" s="7">
        <v>50861</v>
      </c>
      <c r="J198" s="29">
        <f>'Retail Sales, KWH'!J198/'Retail Sales, KWH'!L198</f>
        <v>0.62069740150198616</v>
      </c>
      <c r="K198" s="29">
        <f>'Retail Sales, KWH'!K198/'Retail Sales, KWH'!L198</f>
        <v>0.37930259849801373</v>
      </c>
      <c r="L198" s="29">
        <f t="shared" si="11"/>
        <v>0.99999999999999989</v>
      </c>
    </row>
    <row r="199" spans="1:12" x14ac:dyDescent="0.25">
      <c r="A199" s="7">
        <v>50891</v>
      </c>
      <c r="B199" s="29">
        <f>'Retail Sales, KWH'!B199/'Retail Sales, KWH'!D199</f>
        <v>0.61025635133568623</v>
      </c>
      <c r="C199" s="29">
        <f>'Retail Sales, KWH'!C199/'Retail Sales, KWH'!D199</f>
        <v>0.38974364866431377</v>
      </c>
      <c r="D199" s="29">
        <f t="shared" si="9"/>
        <v>1</v>
      </c>
      <c r="E199" s="7">
        <v>50891</v>
      </c>
      <c r="F199" s="29">
        <f>'Retail Sales, KWH'!F199/'Retail Sales, KWH'!H199</f>
        <v>0.60227521582641441</v>
      </c>
      <c r="G199" s="29">
        <f>'Retail Sales, KWH'!G199/'Retail Sales, KWH'!H199</f>
        <v>0.39772478417358564</v>
      </c>
      <c r="H199" s="29">
        <f t="shared" si="10"/>
        <v>1</v>
      </c>
      <c r="I199" s="7">
        <v>50891</v>
      </c>
      <c r="J199" s="29">
        <f>'Retail Sales, KWH'!J199/'Retail Sales, KWH'!L199</f>
        <v>0.61877422968965656</v>
      </c>
      <c r="K199" s="29">
        <f>'Retail Sales, KWH'!K199/'Retail Sales, KWH'!L199</f>
        <v>0.38122577031034349</v>
      </c>
      <c r="L199" s="29">
        <f t="shared" si="11"/>
        <v>1</v>
      </c>
    </row>
    <row r="200" spans="1:12" x14ac:dyDescent="0.25">
      <c r="A200" s="7">
        <v>50922</v>
      </c>
      <c r="B200" s="29">
        <f>'Retail Sales, KWH'!B200/'Retail Sales, KWH'!D200</f>
        <v>0.61636421960949928</v>
      </c>
      <c r="C200" s="29">
        <f>'Retail Sales, KWH'!C200/'Retail Sales, KWH'!D200</f>
        <v>0.38363578039050072</v>
      </c>
      <c r="D200" s="29">
        <f t="shared" si="9"/>
        <v>1</v>
      </c>
      <c r="E200" s="7">
        <v>50922</v>
      </c>
      <c r="F200" s="29">
        <f>'Retail Sales, KWH'!F200/'Retail Sales, KWH'!H200</f>
        <v>0.60813831696760723</v>
      </c>
      <c r="G200" s="29">
        <f>'Retail Sales, KWH'!G200/'Retail Sales, KWH'!H200</f>
        <v>0.39186168303239283</v>
      </c>
      <c r="H200" s="29">
        <f t="shared" si="10"/>
        <v>1</v>
      </c>
      <c r="I200" s="7">
        <v>50922</v>
      </c>
      <c r="J200" s="29">
        <f>'Retail Sales, KWH'!J200/'Retail Sales, KWH'!L200</f>
        <v>0.62522540306474839</v>
      </c>
      <c r="K200" s="29">
        <f>'Retail Sales, KWH'!K200/'Retail Sales, KWH'!L200</f>
        <v>0.37477459693525161</v>
      </c>
      <c r="L200" s="29">
        <f t="shared" si="11"/>
        <v>1</v>
      </c>
    </row>
    <row r="201" spans="1:12" x14ac:dyDescent="0.25">
      <c r="A201" s="7">
        <v>50952</v>
      </c>
      <c r="B201" s="29">
        <f>'Retail Sales, KWH'!B201/'Retail Sales, KWH'!D201</f>
        <v>0.61273730123273129</v>
      </c>
      <c r="C201" s="29">
        <f>'Retail Sales, KWH'!C201/'Retail Sales, KWH'!D201</f>
        <v>0.38726269876726871</v>
      </c>
      <c r="D201" s="29">
        <f t="shared" si="9"/>
        <v>1</v>
      </c>
      <c r="E201" s="7">
        <v>50952</v>
      </c>
      <c r="F201" s="29">
        <f>'Retail Sales, KWH'!F201/'Retail Sales, KWH'!H201</f>
        <v>0.60492405319093712</v>
      </c>
      <c r="G201" s="29">
        <f>'Retail Sales, KWH'!G201/'Retail Sales, KWH'!H201</f>
        <v>0.39507594680906294</v>
      </c>
      <c r="H201" s="29">
        <f t="shared" si="10"/>
        <v>1</v>
      </c>
      <c r="I201" s="7">
        <v>50952</v>
      </c>
      <c r="J201" s="29">
        <f>'Retail Sales, KWH'!J201/'Retail Sales, KWH'!L201</f>
        <v>0.62104601383619684</v>
      </c>
      <c r="K201" s="29">
        <f>'Retail Sales, KWH'!K201/'Retail Sales, KWH'!L201</f>
        <v>0.37895398616380321</v>
      </c>
      <c r="L201" s="29">
        <f t="shared" si="11"/>
        <v>1</v>
      </c>
    </row>
    <row r="202" spans="1:12" x14ac:dyDescent="0.25">
      <c r="A202" s="7">
        <v>50983</v>
      </c>
      <c r="B202" s="29">
        <f>'Retail Sales, KWH'!B202/'Retail Sales, KWH'!D202</f>
        <v>0.621385966523335</v>
      </c>
      <c r="C202" s="29">
        <f>'Retail Sales, KWH'!C202/'Retail Sales, KWH'!D202</f>
        <v>0.37861403347666495</v>
      </c>
      <c r="D202" s="29">
        <f t="shared" si="9"/>
        <v>1</v>
      </c>
      <c r="E202" s="7">
        <v>50983</v>
      </c>
      <c r="F202" s="29">
        <f>'Retail Sales, KWH'!F202/'Retail Sales, KWH'!H202</f>
        <v>0.61374160443880943</v>
      </c>
      <c r="G202" s="29">
        <f>'Retail Sales, KWH'!G202/'Retail Sales, KWH'!H202</f>
        <v>0.38625839556119063</v>
      </c>
      <c r="H202" s="29">
        <f t="shared" si="10"/>
        <v>1</v>
      </c>
      <c r="I202" s="7">
        <v>50983</v>
      </c>
      <c r="J202" s="29">
        <f>'Retail Sales, KWH'!J202/'Retail Sales, KWH'!L202</f>
        <v>0.62950258582241614</v>
      </c>
      <c r="K202" s="29">
        <f>'Retail Sales, KWH'!K202/'Retail Sales, KWH'!L202</f>
        <v>0.37049741417758386</v>
      </c>
      <c r="L202" s="29">
        <f t="shared" si="11"/>
        <v>1</v>
      </c>
    </row>
    <row r="203" spans="1:12" x14ac:dyDescent="0.25">
      <c r="A203" s="7">
        <v>51014</v>
      </c>
      <c r="B203" s="29">
        <f>'Retail Sales, KWH'!B203/'Retail Sales, KWH'!D203</f>
        <v>0.6230310655635557</v>
      </c>
      <c r="C203" s="29">
        <f>'Retail Sales, KWH'!C203/'Retail Sales, KWH'!D203</f>
        <v>0.37696893443644441</v>
      </c>
      <c r="D203" s="29">
        <f t="shared" si="9"/>
        <v>1</v>
      </c>
      <c r="E203" s="7">
        <v>51014</v>
      </c>
      <c r="F203" s="29">
        <f>'Retail Sales, KWH'!F203/'Retail Sales, KWH'!H203</f>
        <v>0.61497499793679489</v>
      </c>
      <c r="G203" s="29">
        <f>'Retail Sales, KWH'!G203/'Retail Sales, KWH'!H203</f>
        <v>0.38502500206320506</v>
      </c>
      <c r="H203" s="29">
        <f t="shared" si="10"/>
        <v>1</v>
      </c>
      <c r="I203" s="7">
        <v>51014</v>
      </c>
      <c r="J203" s="29">
        <f>'Retail Sales, KWH'!J203/'Retail Sales, KWH'!L203</f>
        <v>0.63168055878989493</v>
      </c>
      <c r="K203" s="29">
        <f>'Retail Sales, KWH'!K203/'Retail Sales, KWH'!L203</f>
        <v>0.36831944121010501</v>
      </c>
      <c r="L203" s="29">
        <f t="shared" si="11"/>
        <v>1</v>
      </c>
    </row>
    <row r="204" spans="1:12" x14ac:dyDescent="0.25">
      <c r="A204" s="7">
        <v>51044</v>
      </c>
      <c r="B204" s="29">
        <f>'Retail Sales, KWH'!B204/'Retail Sales, KWH'!D204</f>
        <v>0.61845631013024416</v>
      </c>
      <c r="C204" s="29">
        <f>'Retail Sales, KWH'!C204/'Retail Sales, KWH'!D204</f>
        <v>0.3815436898697559</v>
      </c>
      <c r="D204" s="29">
        <f t="shared" si="9"/>
        <v>1</v>
      </c>
      <c r="E204" s="7">
        <v>51044</v>
      </c>
      <c r="F204" s="29">
        <f>'Retail Sales, KWH'!F204/'Retail Sales, KWH'!H204</f>
        <v>0.6100328354422333</v>
      </c>
      <c r="G204" s="29">
        <f>'Retail Sales, KWH'!G204/'Retail Sales, KWH'!H204</f>
        <v>0.38996716455776659</v>
      </c>
      <c r="H204" s="29">
        <f t="shared" si="10"/>
        <v>0.99999999999999989</v>
      </c>
      <c r="I204" s="7">
        <v>51044</v>
      </c>
      <c r="J204" s="29">
        <f>'Retail Sales, KWH'!J204/'Retail Sales, KWH'!L204</f>
        <v>0.62759726880716582</v>
      </c>
      <c r="K204" s="29">
        <f>'Retail Sales, KWH'!K204/'Retail Sales, KWH'!L204</f>
        <v>0.37240273119283412</v>
      </c>
      <c r="L204" s="29">
        <f t="shared" si="11"/>
        <v>1</v>
      </c>
    </row>
    <row r="205" spans="1:12" x14ac:dyDescent="0.25">
      <c r="A205" s="7">
        <v>51075</v>
      </c>
      <c r="B205" s="29">
        <f>'Retail Sales, KWH'!B205/'Retail Sales, KWH'!D205</f>
        <v>0.61717392781571945</v>
      </c>
      <c r="C205" s="29">
        <f>'Retail Sales, KWH'!C205/'Retail Sales, KWH'!D205</f>
        <v>0.38282607218428066</v>
      </c>
      <c r="D205" s="29">
        <f t="shared" si="9"/>
        <v>1</v>
      </c>
      <c r="E205" s="7">
        <v>51075</v>
      </c>
      <c r="F205" s="29">
        <f>'Retail Sales, KWH'!F205/'Retail Sales, KWH'!H205</f>
        <v>0.60900229916941095</v>
      </c>
      <c r="G205" s="29">
        <f>'Retail Sales, KWH'!G205/'Retail Sales, KWH'!H205</f>
        <v>0.39099770083058916</v>
      </c>
      <c r="H205" s="29">
        <f t="shared" si="10"/>
        <v>1</v>
      </c>
      <c r="I205" s="7">
        <v>51075</v>
      </c>
      <c r="J205" s="29">
        <f>'Retail Sales, KWH'!J205/'Retail Sales, KWH'!L205</f>
        <v>0.6259631139868046</v>
      </c>
      <c r="K205" s="29">
        <f>'Retail Sales, KWH'!K205/'Retail Sales, KWH'!L205</f>
        <v>0.37403688601319535</v>
      </c>
      <c r="L205" s="29">
        <f t="shared" si="11"/>
        <v>1</v>
      </c>
    </row>
    <row r="206" spans="1:12" x14ac:dyDescent="0.25">
      <c r="A206" s="7">
        <v>51105</v>
      </c>
      <c r="B206" s="29">
        <f>'Retail Sales, KWH'!B206/'Retail Sales, KWH'!D206</f>
        <v>0.62029999127912061</v>
      </c>
      <c r="C206" s="29">
        <f>'Retail Sales, KWH'!C206/'Retail Sales, KWH'!D206</f>
        <v>0.3797000087208795</v>
      </c>
      <c r="D206" s="29">
        <f t="shared" si="9"/>
        <v>1</v>
      </c>
      <c r="E206" s="7">
        <v>51105</v>
      </c>
      <c r="F206" s="29">
        <f>'Retail Sales, KWH'!F206/'Retail Sales, KWH'!H206</f>
        <v>0.61305550491098171</v>
      </c>
      <c r="G206" s="29">
        <f>'Retail Sales, KWH'!G206/'Retail Sales, KWH'!H206</f>
        <v>0.38694449508901824</v>
      </c>
      <c r="H206" s="29">
        <f t="shared" si="10"/>
        <v>1</v>
      </c>
      <c r="I206" s="7">
        <v>51105</v>
      </c>
      <c r="J206" s="29">
        <f>'Retail Sales, KWH'!J206/'Retail Sales, KWH'!L206</f>
        <v>0.62789652681920416</v>
      </c>
      <c r="K206" s="29">
        <f>'Retail Sales, KWH'!K206/'Retail Sales, KWH'!L206</f>
        <v>0.37210347318079584</v>
      </c>
      <c r="L206" s="29">
        <f t="shared" si="11"/>
        <v>1</v>
      </c>
    </row>
    <row r="207" spans="1:12" x14ac:dyDescent="0.25">
      <c r="A207" s="7">
        <v>51136</v>
      </c>
      <c r="B207" s="29">
        <f>'Retail Sales, KWH'!B207/'Retail Sales, KWH'!D207</f>
        <v>0.62383589451163157</v>
      </c>
      <c r="C207" s="29">
        <f>'Retail Sales, KWH'!C207/'Retail Sales, KWH'!D207</f>
        <v>0.37616410548836843</v>
      </c>
      <c r="D207" s="29">
        <f t="shared" si="9"/>
        <v>1</v>
      </c>
      <c r="E207" s="7">
        <v>51136</v>
      </c>
      <c r="F207" s="29">
        <f>'Retail Sales, KWH'!F207/'Retail Sales, KWH'!H207</f>
        <v>0.61644265712952406</v>
      </c>
      <c r="G207" s="29">
        <f>'Retail Sales, KWH'!G207/'Retail Sales, KWH'!H207</f>
        <v>0.38355734287047594</v>
      </c>
      <c r="H207" s="29">
        <f t="shared" si="10"/>
        <v>1</v>
      </c>
      <c r="I207" s="7">
        <v>51136</v>
      </c>
      <c r="J207" s="29">
        <f>'Retail Sales, KWH'!J207/'Retail Sales, KWH'!L207</f>
        <v>0.63151115870961794</v>
      </c>
      <c r="K207" s="29">
        <f>'Retail Sales, KWH'!K207/'Retail Sales, KWH'!L207</f>
        <v>0.36848884129038212</v>
      </c>
      <c r="L207" s="29">
        <f t="shared" si="11"/>
        <v>1</v>
      </c>
    </row>
    <row r="208" spans="1:12" x14ac:dyDescent="0.25">
      <c r="A208" s="7">
        <v>51167</v>
      </c>
      <c r="B208" s="29">
        <f>'Retail Sales, KWH'!B208/'Retail Sales, KWH'!D208</f>
        <v>0.62897946240849922</v>
      </c>
      <c r="C208" s="29">
        <f>'Retail Sales, KWH'!C208/'Retail Sales, KWH'!D208</f>
        <v>0.37102053759150083</v>
      </c>
      <c r="D208" s="29">
        <f t="shared" si="9"/>
        <v>1</v>
      </c>
      <c r="E208" s="7">
        <v>51167</v>
      </c>
      <c r="F208" s="29">
        <f>'Retail Sales, KWH'!F208/'Retail Sales, KWH'!H208</f>
        <v>0.62091351345060619</v>
      </c>
      <c r="G208" s="29">
        <f>'Retail Sales, KWH'!G208/'Retail Sales, KWH'!H208</f>
        <v>0.37908648654939375</v>
      </c>
      <c r="H208" s="29">
        <f t="shared" si="10"/>
        <v>1</v>
      </c>
      <c r="I208" s="7">
        <v>51167</v>
      </c>
      <c r="J208" s="29">
        <f>'Retail Sales, KWH'!J208/'Retail Sales, KWH'!L208</f>
        <v>0.63752218295445995</v>
      </c>
      <c r="K208" s="29">
        <f>'Retail Sales, KWH'!K208/'Retail Sales, KWH'!L208</f>
        <v>0.36247781704554005</v>
      </c>
      <c r="L208" s="29">
        <f t="shared" si="11"/>
        <v>1</v>
      </c>
    </row>
    <row r="209" spans="1:12" x14ac:dyDescent="0.25">
      <c r="A209" s="7">
        <v>51196</v>
      </c>
      <c r="B209" s="29">
        <f>'Retail Sales, KWH'!B209/'Retail Sales, KWH'!D209</f>
        <v>0.61750845841238344</v>
      </c>
      <c r="C209" s="29">
        <f>'Retail Sales, KWH'!C209/'Retail Sales, KWH'!D209</f>
        <v>0.38249154158761645</v>
      </c>
      <c r="D209" s="29">
        <f t="shared" si="9"/>
        <v>0.99999999999999989</v>
      </c>
      <c r="E209" s="7">
        <v>51196</v>
      </c>
      <c r="F209" s="29">
        <f>'Retail Sales, KWH'!F209/'Retail Sales, KWH'!H209</f>
        <v>0.60945378911819359</v>
      </c>
      <c r="G209" s="29">
        <f>'Retail Sales, KWH'!G209/'Retail Sales, KWH'!H209</f>
        <v>0.3905462108818063</v>
      </c>
      <c r="H209" s="29">
        <f t="shared" si="10"/>
        <v>0.99999999999999989</v>
      </c>
      <c r="I209" s="7">
        <v>51196</v>
      </c>
      <c r="J209" s="29">
        <f>'Retail Sales, KWH'!J209/'Retail Sales, KWH'!L209</f>
        <v>0.62600940458797782</v>
      </c>
      <c r="K209" s="29">
        <f>'Retail Sales, KWH'!K209/'Retail Sales, KWH'!L209</f>
        <v>0.37399059541202212</v>
      </c>
      <c r="L209" s="29">
        <f t="shared" si="11"/>
        <v>1</v>
      </c>
    </row>
    <row r="210" spans="1:12" x14ac:dyDescent="0.25">
      <c r="A210" s="7">
        <v>51227</v>
      </c>
      <c r="B210" s="29">
        <f>'Retail Sales, KWH'!B210/'Retail Sales, KWH'!D210</f>
        <v>0.61226972452339956</v>
      </c>
      <c r="C210" s="29">
        <f>'Retail Sales, KWH'!C210/'Retail Sales, KWH'!D210</f>
        <v>0.38773027547660038</v>
      </c>
      <c r="D210" s="29">
        <f t="shared" si="9"/>
        <v>1</v>
      </c>
      <c r="E210" s="7">
        <v>51227</v>
      </c>
      <c r="F210" s="29">
        <f>'Retail Sales, KWH'!F210/'Retail Sales, KWH'!H210</f>
        <v>0.60388733534930927</v>
      </c>
      <c r="G210" s="29">
        <f>'Retail Sales, KWH'!G210/'Retail Sales, KWH'!H210</f>
        <v>0.39611266465069062</v>
      </c>
      <c r="H210" s="29">
        <f t="shared" si="10"/>
        <v>0.99999999999999989</v>
      </c>
      <c r="I210" s="7">
        <v>51227</v>
      </c>
      <c r="J210" s="29">
        <f>'Retail Sales, KWH'!J210/'Retail Sales, KWH'!L210</f>
        <v>0.62116716116986825</v>
      </c>
      <c r="K210" s="29">
        <f>'Retail Sales, KWH'!K210/'Retail Sales, KWH'!L210</f>
        <v>0.37883283883013169</v>
      </c>
      <c r="L210" s="29">
        <f t="shared" si="11"/>
        <v>1</v>
      </c>
    </row>
    <row r="211" spans="1:12" x14ac:dyDescent="0.25">
      <c r="A211" s="7">
        <v>51257</v>
      </c>
      <c r="B211" s="29">
        <f>'Retail Sales, KWH'!B211/'Retail Sales, KWH'!D211</f>
        <v>0.60995673047003152</v>
      </c>
      <c r="C211" s="29">
        <f>'Retail Sales, KWH'!C211/'Retail Sales, KWH'!D211</f>
        <v>0.39004326952996859</v>
      </c>
      <c r="D211" s="29">
        <f t="shared" si="9"/>
        <v>1</v>
      </c>
      <c r="E211" s="7">
        <v>51257</v>
      </c>
      <c r="F211" s="29">
        <f>'Retail Sales, KWH'!F211/'Retail Sales, KWH'!H211</f>
        <v>0.60132872086808853</v>
      </c>
      <c r="G211" s="29">
        <f>'Retail Sales, KWH'!G211/'Retail Sales, KWH'!H211</f>
        <v>0.39867127913191158</v>
      </c>
      <c r="H211" s="29">
        <f t="shared" si="10"/>
        <v>1</v>
      </c>
      <c r="I211" s="7">
        <v>51257</v>
      </c>
      <c r="J211" s="29">
        <f>'Retail Sales, KWH'!J211/'Retail Sales, KWH'!L211</f>
        <v>0.61918082293445276</v>
      </c>
      <c r="K211" s="29">
        <f>'Retail Sales, KWH'!K211/'Retail Sales, KWH'!L211</f>
        <v>0.3808191770655473</v>
      </c>
      <c r="L211" s="29">
        <f t="shared" si="11"/>
        <v>1</v>
      </c>
    </row>
    <row r="212" spans="1:12" x14ac:dyDescent="0.25">
      <c r="A212" s="7">
        <v>51288</v>
      </c>
      <c r="B212" s="29">
        <f>'Retail Sales, KWH'!B212/'Retail Sales, KWH'!D212</f>
        <v>0.61605736745179829</v>
      </c>
      <c r="C212" s="29">
        <f>'Retail Sales, KWH'!C212/'Retail Sales, KWH'!D212</f>
        <v>0.38394263254820177</v>
      </c>
      <c r="D212" s="29">
        <f t="shared" si="9"/>
        <v>1</v>
      </c>
      <c r="E212" s="7">
        <v>51288</v>
      </c>
      <c r="F212" s="29">
        <f>'Retail Sales, KWH'!F212/'Retail Sales, KWH'!H212</f>
        <v>0.60718583848311647</v>
      </c>
      <c r="G212" s="29">
        <f>'Retail Sales, KWH'!G212/'Retail Sales, KWH'!H212</f>
        <v>0.39281416151688364</v>
      </c>
      <c r="H212" s="29">
        <f t="shared" si="10"/>
        <v>1</v>
      </c>
      <c r="I212" s="7">
        <v>51288</v>
      </c>
      <c r="J212" s="29">
        <f>'Retail Sales, KWH'!J212/'Retail Sales, KWH'!L212</f>
        <v>0.62562523058488395</v>
      </c>
      <c r="K212" s="29">
        <f>'Retail Sales, KWH'!K212/'Retail Sales, KWH'!L212</f>
        <v>0.3743747694151161</v>
      </c>
      <c r="L212" s="29">
        <f t="shared" si="11"/>
        <v>1</v>
      </c>
    </row>
    <row r="213" spans="1:12" x14ac:dyDescent="0.25">
      <c r="A213" s="7">
        <v>51318</v>
      </c>
      <c r="B213" s="29">
        <f>'Retail Sales, KWH'!B213/'Retail Sales, KWH'!D213</f>
        <v>0.61243129692535658</v>
      </c>
      <c r="C213" s="29">
        <f>'Retail Sales, KWH'!C213/'Retail Sales, KWH'!D213</f>
        <v>0.38756870307464342</v>
      </c>
      <c r="D213" s="29">
        <f t="shared" si="9"/>
        <v>1</v>
      </c>
      <c r="E213" s="7">
        <v>51318</v>
      </c>
      <c r="F213" s="29">
        <f>'Retail Sales, KWH'!F213/'Retail Sales, KWH'!H213</f>
        <v>0.6039898517970661</v>
      </c>
      <c r="G213" s="29">
        <f>'Retail Sales, KWH'!G213/'Retail Sales, KWH'!H213</f>
        <v>0.3960101482029339</v>
      </c>
      <c r="H213" s="29">
        <f t="shared" si="10"/>
        <v>1</v>
      </c>
      <c r="I213" s="7">
        <v>51318</v>
      </c>
      <c r="J213" s="29">
        <f>'Retail Sales, KWH'!J213/'Retail Sales, KWH'!L213</f>
        <v>0.62142107922085699</v>
      </c>
      <c r="K213" s="29">
        <f>'Retail Sales, KWH'!K213/'Retail Sales, KWH'!L213</f>
        <v>0.37857892077914296</v>
      </c>
      <c r="L213" s="29">
        <f t="shared" si="11"/>
        <v>1</v>
      </c>
    </row>
    <row r="214" spans="1:12" x14ac:dyDescent="0.25">
      <c r="A214" s="7">
        <v>51349</v>
      </c>
      <c r="B214" s="29">
        <f>'Retail Sales, KWH'!B214/'Retail Sales, KWH'!D214</f>
        <v>0.62099519973684836</v>
      </c>
      <c r="C214" s="29">
        <f>'Retail Sales, KWH'!C214/'Retail Sales, KWH'!D214</f>
        <v>0.37900480026315175</v>
      </c>
      <c r="D214" s="29">
        <f t="shared" si="9"/>
        <v>1</v>
      </c>
      <c r="E214" s="7">
        <v>51349</v>
      </c>
      <c r="F214" s="29">
        <f>'Retail Sales, KWH'!F214/'Retail Sales, KWH'!H214</f>
        <v>0.61273113642756649</v>
      </c>
      <c r="G214" s="29">
        <f>'Retail Sales, KWH'!G214/'Retail Sales, KWH'!H214</f>
        <v>0.38726886357243356</v>
      </c>
      <c r="H214" s="29">
        <f t="shared" si="10"/>
        <v>1</v>
      </c>
      <c r="I214" s="7">
        <v>51349</v>
      </c>
      <c r="J214" s="29">
        <f>'Retail Sales, KWH'!J214/'Retail Sales, KWH'!L214</f>
        <v>0.62978031373023835</v>
      </c>
      <c r="K214" s="29">
        <f>'Retail Sales, KWH'!K214/'Retail Sales, KWH'!L214</f>
        <v>0.37021968626976176</v>
      </c>
      <c r="L214" s="29">
        <f t="shared" si="11"/>
        <v>1</v>
      </c>
    </row>
    <row r="215" spans="1:12" x14ac:dyDescent="0.25">
      <c r="A215" s="7">
        <v>51380</v>
      </c>
      <c r="B215" s="29">
        <f>'Retail Sales, KWH'!B215/'Retail Sales, KWH'!D215</f>
        <v>0.62259684163082007</v>
      </c>
      <c r="C215" s="29">
        <f>'Retail Sales, KWH'!C215/'Retail Sales, KWH'!D215</f>
        <v>0.37740315836918004</v>
      </c>
      <c r="D215" s="29">
        <f t="shared" si="9"/>
        <v>1</v>
      </c>
      <c r="E215" s="7">
        <v>51380</v>
      </c>
      <c r="F215" s="29">
        <f>'Retail Sales, KWH'!F215/'Retail Sales, KWH'!H215</f>
        <v>0.61390004626707173</v>
      </c>
      <c r="G215" s="29">
        <f>'Retail Sales, KWH'!G215/'Retail Sales, KWH'!H215</f>
        <v>0.38609995373292827</v>
      </c>
      <c r="H215" s="29">
        <f t="shared" si="10"/>
        <v>1</v>
      </c>
      <c r="I215" s="7">
        <v>51380</v>
      </c>
      <c r="J215" s="29">
        <f>'Retail Sales, KWH'!J215/'Retail Sales, KWH'!L215</f>
        <v>0.6319436765223051</v>
      </c>
      <c r="K215" s="29">
        <f>'Retail Sales, KWH'!K215/'Retail Sales, KWH'!L215</f>
        <v>0.3680563234776949</v>
      </c>
      <c r="L215" s="29">
        <f t="shared" si="11"/>
        <v>1</v>
      </c>
    </row>
    <row r="216" spans="1:12" x14ac:dyDescent="0.25">
      <c r="A216" s="7">
        <v>51410</v>
      </c>
      <c r="B216" s="29">
        <f>'Retail Sales, KWH'!B216/'Retail Sales, KWH'!D216</f>
        <v>0.61831893767532842</v>
      </c>
      <c r="C216" s="29">
        <f>'Retail Sales, KWH'!C216/'Retail Sales, KWH'!D216</f>
        <v>0.38168106232467164</v>
      </c>
      <c r="D216" s="29">
        <f t="shared" si="9"/>
        <v>1</v>
      </c>
      <c r="E216" s="7">
        <v>51410</v>
      </c>
      <c r="F216" s="29">
        <f>'Retail Sales, KWH'!F216/'Retail Sales, KWH'!H216</f>
        <v>0.60924127901946257</v>
      </c>
      <c r="G216" s="29">
        <f>'Retail Sales, KWH'!G216/'Retail Sales, KWH'!H216</f>
        <v>0.39075872098053738</v>
      </c>
      <c r="H216" s="29">
        <f t="shared" si="10"/>
        <v>1</v>
      </c>
      <c r="I216" s="7">
        <v>51410</v>
      </c>
      <c r="J216" s="29">
        <f>'Retail Sales, KWH'!J216/'Retail Sales, KWH'!L216</f>
        <v>0.62818028104007162</v>
      </c>
      <c r="K216" s="29">
        <f>'Retail Sales, KWH'!K216/'Retail Sales, KWH'!L216</f>
        <v>0.37181971895992844</v>
      </c>
      <c r="L216" s="29">
        <f t="shared" si="11"/>
        <v>1</v>
      </c>
    </row>
    <row r="217" spans="1:12" x14ac:dyDescent="0.25">
      <c r="A217" s="7">
        <v>51441</v>
      </c>
      <c r="B217" s="29">
        <f>'Retail Sales, KWH'!B217/'Retail Sales, KWH'!D217</f>
        <v>0.61726236944965274</v>
      </c>
      <c r="C217" s="29">
        <f>'Retail Sales, KWH'!C217/'Retail Sales, KWH'!D217</f>
        <v>0.38273763055034732</v>
      </c>
      <c r="D217" s="29">
        <f t="shared" si="9"/>
        <v>1</v>
      </c>
      <c r="E217" s="7">
        <v>51441</v>
      </c>
      <c r="F217" s="29">
        <f>'Retail Sales, KWH'!F217/'Retail Sales, KWH'!H217</f>
        <v>0.60842425135360156</v>
      </c>
      <c r="G217" s="29">
        <f>'Retail Sales, KWH'!G217/'Retail Sales, KWH'!H217</f>
        <v>0.39157574864639838</v>
      </c>
      <c r="H217" s="29">
        <f t="shared" si="10"/>
        <v>1</v>
      </c>
      <c r="I217" s="7">
        <v>51441</v>
      </c>
      <c r="J217" s="29">
        <f>'Retail Sales, KWH'!J217/'Retail Sales, KWH'!L217</f>
        <v>0.62678624262883409</v>
      </c>
      <c r="K217" s="29">
        <f>'Retail Sales, KWH'!K217/'Retail Sales, KWH'!L217</f>
        <v>0.37321375737116586</v>
      </c>
      <c r="L217" s="29">
        <f t="shared" si="11"/>
        <v>1</v>
      </c>
    </row>
    <row r="218" spans="1:12" x14ac:dyDescent="0.25">
      <c r="A218" s="7">
        <v>51471</v>
      </c>
      <c r="B218" s="29">
        <f>'Retail Sales, KWH'!B218/'Retail Sales, KWH'!D218</f>
        <v>0.62053291680798173</v>
      </c>
      <c r="C218" s="29">
        <f>'Retail Sales, KWH'!C218/'Retail Sales, KWH'!D218</f>
        <v>0.37946708319201822</v>
      </c>
      <c r="D218" s="29">
        <f t="shared" si="9"/>
        <v>1</v>
      </c>
      <c r="E218" s="7">
        <v>51471</v>
      </c>
      <c r="F218" s="29">
        <f>'Retail Sales, KWH'!F218/'Retail Sales, KWH'!H218</f>
        <v>0.61265025776624227</v>
      </c>
      <c r="G218" s="29">
        <f>'Retail Sales, KWH'!G218/'Retail Sales, KWH'!H218</f>
        <v>0.38734974223375773</v>
      </c>
      <c r="H218" s="29">
        <f t="shared" si="10"/>
        <v>1</v>
      </c>
      <c r="I218" s="7">
        <v>51471</v>
      </c>
      <c r="J218" s="29">
        <f>'Retail Sales, KWH'!J218/'Retail Sales, KWH'!L218</f>
        <v>0.62882267048208806</v>
      </c>
      <c r="K218" s="29">
        <f>'Retail Sales, KWH'!K218/'Retail Sales, KWH'!L218</f>
        <v>0.37117732951791199</v>
      </c>
      <c r="L218" s="29">
        <f t="shared" si="11"/>
        <v>1</v>
      </c>
    </row>
    <row r="219" spans="1:12" x14ac:dyDescent="0.25">
      <c r="A219" s="7">
        <v>51502</v>
      </c>
      <c r="B219" s="29">
        <f>'Retail Sales, KWH'!B219/'Retail Sales, KWH'!D219</f>
        <v>0.62397999813654281</v>
      </c>
      <c r="C219" s="29">
        <f>'Retail Sales, KWH'!C219/'Retail Sales, KWH'!D219</f>
        <v>0.37602000186345713</v>
      </c>
      <c r="D219" s="29">
        <f t="shared" si="9"/>
        <v>1</v>
      </c>
      <c r="E219" s="7">
        <v>51502</v>
      </c>
      <c r="F219" s="29">
        <f>'Retail Sales, KWH'!F219/'Retail Sales, KWH'!H219</f>
        <v>0.61594441377809661</v>
      </c>
      <c r="G219" s="29">
        <f>'Retail Sales, KWH'!G219/'Retail Sales, KWH'!H219</f>
        <v>0.38405558622190333</v>
      </c>
      <c r="H219" s="29">
        <f t="shared" si="10"/>
        <v>1</v>
      </c>
      <c r="I219" s="7">
        <v>51502</v>
      </c>
      <c r="J219" s="29">
        <f>'Retail Sales, KWH'!J219/'Retail Sales, KWH'!L219</f>
        <v>0.63235154716217012</v>
      </c>
      <c r="K219" s="29">
        <f>'Retail Sales, KWH'!K219/'Retail Sales, KWH'!L219</f>
        <v>0.36764845283782988</v>
      </c>
      <c r="L219" s="29">
        <f t="shared" si="11"/>
        <v>1</v>
      </c>
    </row>
    <row r="220" spans="1:12" x14ac:dyDescent="0.25">
      <c r="A220" s="7">
        <v>51533</v>
      </c>
      <c r="B220" s="29">
        <f>'Retail Sales, KWH'!B220/'Retail Sales, KWH'!D220</f>
        <v>0.62892800071664778</v>
      </c>
      <c r="C220" s="29">
        <f>'Retail Sales, KWH'!C220/'Retail Sales, KWH'!D220</f>
        <v>0.37107199928335222</v>
      </c>
      <c r="D220" s="29">
        <f t="shared" si="9"/>
        <v>1</v>
      </c>
      <c r="E220" s="7">
        <v>51533</v>
      </c>
      <c r="F220" s="29">
        <f>'Retail Sales, KWH'!F220/'Retail Sales, KWH'!H220</f>
        <v>0.6201971408727982</v>
      </c>
      <c r="G220" s="29">
        <f>'Retail Sales, KWH'!G220/'Retail Sales, KWH'!H220</f>
        <v>0.37980285912720185</v>
      </c>
      <c r="H220" s="29">
        <f t="shared" si="10"/>
        <v>1</v>
      </c>
      <c r="I220" s="7">
        <v>51533</v>
      </c>
      <c r="J220" s="29">
        <f>'Retail Sales, KWH'!J220/'Retail Sales, KWH'!L220</f>
        <v>0.63819829866335864</v>
      </c>
      <c r="K220" s="29">
        <f>'Retail Sales, KWH'!K220/'Retail Sales, KWH'!L220</f>
        <v>0.36180170133664147</v>
      </c>
      <c r="L220" s="29">
        <f t="shared" si="11"/>
        <v>1</v>
      </c>
    </row>
    <row r="221" spans="1:12" x14ac:dyDescent="0.25">
      <c r="A221" s="7">
        <v>51561</v>
      </c>
      <c r="B221" s="29">
        <f>'Retail Sales, KWH'!B221/'Retail Sales, KWH'!D221</f>
        <v>0.61736415466633898</v>
      </c>
      <c r="C221" s="29">
        <f>'Retail Sales, KWH'!C221/'Retail Sales, KWH'!D221</f>
        <v>0.38263584533366102</v>
      </c>
      <c r="D221" s="29">
        <f t="shared" si="9"/>
        <v>1</v>
      </c>
      <c r="E221" s="7">
        <v>51561</v>
      </c>
      <c r="F221" s="29">
        <f>'Retail Sales, KWH'!F221/'Retail Sales, KWH'!H221</f>
        <v>0.60865297018034459</v>
      </c>
      <c r="G221" s="29">
        <f>'Retail Sales, KWH'!G221/'Retail Sales, KWH'!H221</f>
        <v>0.39134702981965541</v>
      </c>
      <c r="H221" s="29">
        <f t="shared" si="10"/>
        <v>1</v>
      </c>
      <c r="I221" s="7">
        <v>51561</v>
      </c>
      <c r="J221" s="29">
        <f>'Retail Sales, KWH'!J221/'Retail Sales, KWH'!L221</f>
        <v>0.62658132428013891</v>
      </c>
      <c r="K221" s="29">
        <f>'Retail Sales, KWH'!K221/'Retail Sales, KWH'!L221</f>
        <v>0.37341867571986115</v>
      </c>
      <c r="L221" s="29">
        <f t="shared" si="11"/>
        <v>1</v>
      </c>
    </row>
    <row r="222" spans="1:12" x14ac:dyDescent="0.25">
      <c r="A222" s="7">
        <v>51592</v>
      </c>
      <c r="B222" s="29">
        <f>'Retail Sales, KWH'!B222/'Retail Sales, KWH'!D222</f>
        <v>0.61204226351523305</v>
      </c>
      <c r="C222" s="29">
        <f>'Retail Sales, KWH'!C222/'Retail Sales, KWH'!D222</f>
        <v>0.38795773648476706</v>
      </c>
      <c r="D222" s="29">
        <f t="shared" si="9"/>
        <v>1</v>
      </c>
      <c r="E222" s="7">
        <v>51592</v>
      </c>
      <c r="F222" s="29">
        <f>'Retail Sales, KWH'!F222/'Retail Sales, KWH'!H222</f>
        <v>0.60299844154905824</v>
      </c>
      <c r="G222" s="29">
        <f>'Retail Sales, KWH'!G222/'Retail Sales, KWH'!H222</f>
        <v>0.39700155845094182</v>
      </c>
      <c r="H222" s="29">
        <f t="shared" si="10"/>
        <v>1</v>
      </c>
      <c r="I222" s="7">
        <v>51592</v>
      </c>
      <c r="J222" s="29">
        <f>'Retail Sales, KWH'!J222/'Retail Sales, KWH'!L222</f>
        <v>0.62166324184466826</v>
      </c>
      <c r="K222" s="29">
        <f>'Retail Sales, KWH'!K222/'Retail Sales, KWH'!L222</f>
        <v>0.37833675815533174</v>
      </c>
      <c r="L222" s="29">
        <f t="shared" si="11"/>
        <v>1</v>
      </c>
    </row>
    <row r="223" spans="1:12" x14ac:dyDescent="0.25">
      <c r="A223" s="7">
        <v>51622</v>
      </c>
      <c r="B223" s="29">
        <f>'Retail Sales, KWH'!B223/'Retail Sales, KWH'!D223</f>
        <v>0.60967523786562883</v>
      </c>
      <c r="C223" s="29">
        <f>'Retail Sales, KWH'!C223/'Retail Sales, KWH'!D223</f>
        <v>0.39032476213437123</v>
      </c>
      <c r="D223" s="29">
        <f t="shared" si="9"/>
        <v>1</v>
      </c>
      <c r="E223" s="7">
        <v>51622</v>
      </c>
      <c r="F223" s="29">
        <f>'Retail Sales, KWH'!F223/'Retail Sales, KWH'!H223</f>
        <v>0.60039534014900175</v>
      </c>
      <c r="G223" s="29">
        <f>'Retail Sales, KWH'!G223/'Retail Sales, KWH'!H223</f>
        <v>0.39960465985099825</v>
      </c>
      <c r="H223" s="29">
        <f t="shared" si="10"/>
        <v>1</v>
      </c>
      <c r="I223" s="7">
        <v>51622</v>
      </c>
      <c r="J223" s="29">
        <f>'Retail Sales, KWH'!J223/'Retail Sales, KWH'!L223</f>
        <v>0.61961246396217307</v>
      </c>
      <c r="K223" s="29">
        <f>'Retail Sales, KWH'!K223/'Retail Sales, KWH'!L223</f>
        <v>0.38038753603782693</v>
      </c>
      <c r="L223" s="29">
        <f t="shared" si="11"/>
        <v>1</v>
      </c>
    </row>
    <row r="224" spans="1:12" x14ac:dyDescent="0.25">
      <c r="A224" s="7">
        <v>51653</v>
      </c>
      <c r="B224" s="29">
        <f>'Retail Sales, KWH'!B224/'Retail Sales, KWH'!D224</f>
        <v>0.61577420486534007</v>
      </c>
      <c r="C224" s="29">
        <f>'Retail Sales, KWH'!C224/'Retail Sales, KWH'!D224</f>
        <v>0.38422579513465988</v>
      </c>
      <c r="D224" s="29">
        <f t="shared" si="9"/>
        <v>1</v>
      </c>
      <c r="E224" s="7">
        <v>51653</v>
      </c>
      <c r="F224" s="29">
        <f>'Retail Sales, KWH'!F224/'Retail Sales, KWH'!H224</f>
        <v>0.60625358594335488</v>
      </c>
      <c r="G224" s="29">
        <f>'Retail Sales, KWH'!G224/'Retail Sales, KWH'!H224</f>
        <v>0.39374641405664507</v>
      </c>
      <c r="H224" s="29">
        <f t="shared" si="10"/>
        <v>1</v>
      </c>
      <c r="I224" s="7">
        <v>51653</v>
      </c>
      <c r="J224" s="29">
        <f>'Retail Sales, KWH'!J224/'Retail Sales, KWH'!L224</f>
        <v>0.62605343124056634</v>
      </c>
      <c r="K224" s="29">
        <f>'Retail Sales, KWH'!K224/'Retail Sales, KWH'!L224</f>
        <v>0.37394656875943361</v>
      </c>
      <c r="L224" s="29">
        <f t="shared" si="11"/>
        <v>1</v>
      </c>
    </row>
    <row r="225" spans="1:12" x14ac:dyDescent="0.25">
      <c r="A225" s="7">
        <v>51683</v>
      </c>
      <c r="B225" s="29">
        <f>'Retail Sales, KWH'!B225/'Retail Sales, KWH'!D225</f>
        <v>0.61214645189882277</v>
      </c>
      <c r="C225" s="29">
        <f>'Retail Sales, KWH'!C225/'Retail Sales, KWH'!D225</f>
        <v>0.38785354810117723</v>
      </c>
      <c r="D225" s="29">
        <f t="shared" si="9"/>
        <v>1</v>
      </c>
      <c r="E225" s="7">
        <v>51683</v>
      </c>
      <c r="F225" s="29">
        <f>'Retail Sales, KWH'!F225/'Retail Sales, KWH'!H225</f>
        <v>0.60307245297551293</v>
      </c>
      <c r="G225" s="29">
        <f>'Retail Sales, KWH'!G225/'Retail Sales, KWH'!H225</f>
        <v>0.39692754702448707</v>
      </c>
      <c r="H225" s="29">
        <f t="shared" si="10"/>
        <v>1</v>
      </c>
      <c r="I225" s="7">
        <v>51683</v>
      </c>
      <c r="J225" s="29">
        <f>'Retail Sales, KWH'!J225/'Retail Sales, KWH'!L225</f>
        <v>0.62182328297477785</v>
      </c>
      <c r="K225" s="29">
        <f>'Retail Sales, KWH'!K225/'Retail Sales, KWH'!L225</f>
        <v>0.37817671702522226</v>
      </c>
      <c r="L225" s="29">
        <f t="shared" si="11"/>
        <v>1</v>
      </c>
    </row>
    <row r="226" spans="1:12" x14ac:dyDescent="0.25">
      <c r="A226" s="7">
        <v>51714</v>
      </c>
      <c r="B226" s="29">
        <f>'Retail Sales, KWH'!B226/'Retail Sales, KWH'!D226</f>
        <v>0.62062365168025002</v>
      </c>
      <c r="C226" s="29">
        <f>'Retail Sales, KWH'!C226/'Retail Sales, KWH'!D226</f>
        <v>0.37937634831975009</v>
      </c>
      <c r="D226" s="29">
        <f t="shared" si="9"/>
        <v>1</v>
      </c>
      <c r="E226" s="7">
        <v>51714</v>
      </c>
      <c r="F226" s="29">
        <f>'Retail Sales, KWH'!F226/'Retail Sales, KWH'!H226</f>
        <v>0.61173519436872947</v>
      </c>
      <c r="G226" s="29">
        <f>'Retail Sales, KWH'!G226/'Retail Sales, KWH'!H226</f>
        <v>0.38826480563127053</v>
      </c>
      <c r="H226" s="29">
        <f t="shared" si="10"/>
        <v>1</v>
      </c>
      <c r="I226" s="7">
        <v>51714</v>
      </c>
      <c r="J226" s="29">
        <f>'Retail Sales, KWH'!J226/'Retail Sales, KWH'!L226</f>
        <v>0.63008358939095099</v>
      </c>
      <c r="K226" s="29">
        <f>'Retail Sales, KWH'!K226/'Retail Sales, KWH'!L226</f>
        <v>0.36991641060904895</v>
      </c>
      <c r="L226" s="29">
        <f t="shared" si="11"/>
        <v>1</v>
      </c>
    </row>
    <row r="227" spans="1:12" x14ac:dyDescent="0.25">
      <c r="A227" s="7">
        <v>51745</v>
      </c>
      <c r="B227" s="29">
        <f>'Retail Sales, KWH'!B227/'Retail Sales, KWH'!D227</f>
        <v>0.62217930648315944</v>
      </c>
      <c r="C227" s="29">
        <f>'Retail Sales, KWH'!C227/'Retail Sales, KWH'!D227</f>
        <v>0.37782069351684056</v>
      </c>
      <c r="D227" s="29">
        <f t="shared" si="9"/>
        <v>1</v>
      </c>
      <c r="E227" s="7">
        <v>51745</v>
      </c>
      <c r="F227" s="29">
        <f>'Retail Sales, KWH'!F227/'Retail Sales, KWH'!H227</f>
        <v>0.61283669107300975</v>
      </c>
      <c r="G227" s="29">
        <f>'Retail Sales, KWH'!G227/'Retail Sales, KWH'!H227</f>
        <v>0.38716330892699025</v>
      </c>
      <c r="H227" s="29">
        <f t="shared" si="10"/>
        <v>1</v>
      </c>
      <c r="I227" s="7">
        <v>51745</v>
      </c>
      <c r="J227" s="29">
        <f>'Retail Sales, KWH'!J227/'Retail Sales, KWH'!L227</f>
        <v>0.63223024879816425</v>
      </c>
      <c r="K227" s="29">
        <f>'Retail Sales, KWH'!K227/'Retail Sales, KWH'!L227</f>
        <v>0.36776975120183564</v>
      </c>
      <c r="L227" s="29">
        <f t="shared" si="11"/>
        <v>0.99999999999999989</v>
      </c>
    </row>
    <row r="228" spans="1:12" x14ac:dyDescent="0.25">
      <c r="A228" s="7">
        <v>51775</v>
      </c>
      <c r="B228" s="29">
        <f>'Retail Sales, KWH'!B228/'Retail Sales, KWH'!D228</f>
        <v>0.61820736992374459</v>
      </c>
      <c r="C228" s="29">
        <f>'Retail Sales, KWH'!C228/'Retail Sales, KWH'!D228</f>
        <v>0.38179263007625541</v>
      </c>
      <c r="D228" s="29">
        <f t="shared" si="9"/>
        <v>1</v>
      </c>
      <c r="E228" s="7">
        <v>51775</v>
      </c>
      <c r="F228" s="29">
        <f>'Retail Sales, KWH'!F228/'Retail Sales, KWH'!H228</f>
        <v>0.60847085862904171</v>
      </c>
      <c r="G228" s="29">
        <f>'Retail Sales, KWH'!G228/'Retail Sales, KWH'!H228</f>
        <v>0.3915291413709584</v>
      </c>
      <c r="H228" s="29">
        <f t="shared" si="10"/>
        <v>1</v>
      </c>
      <c r="I228" s="7">
        <v>51775</v>
      </c>
      <c r="J228" s="29">
        <f>'Retail Sales, KWH'!J228/'Retail Sales, KWH'!L228</f>
        <v>0.62879518712824845</v>
      </c>
      <c r="K228" s="29">
        <f>'Retail Sales, KWH'!K228/'Retail Sales, KWH'!L228</f>
        <v>0.37120481287175167</v>
      </c>
      <c r="L228" s="29">
        <f t="shared" si="11"/>
        <v>1</v>
      </c>
    </row>
    <row r="229" spans="1:12" x14ac:dyDescent="0.25">
      <c r="A229" s="7">
        <v>51806</v>
      </c>
      <c r="B229" s="29">
        <f>'Retail Sales, KWH'!B229/'Retail Sales, KWH'!D229</f>
        <v>0.61738205845210936</v>
      </c>
      <c r="C229" s="29">
        <f>'Retail Sales, KWH'!C229/'Retail Sales, KWH'!D229</f>
        <v>0.38261794154789069</v>
      </c>
      <c r="D229" s="29">
        <f t="shared" si="9"/>
        <v>1</v>
      </c>
      <c r="E229" s="7">
        <v>51806</v>
      </c>
      <c r="F229" s="29">
        <f>'Retail Sales, KWH'!F229/'Retail Sales, KWH'!H229</f>
        <v>0.60787097855234973</v>
      </c>
      <c r="G229" s="29">
        <f>'Retail Sales, KWH'!G229/'Retail Sales, KWH'!H229</f>
        <v>0.39212902144765033</v>
      </c>
      <c r="H229" s="29">
        <f t="shared" si="10"/>
        <v>1</v>
      </c>
      <c r="I229" s="7">
        <v>51806</v>
      </c>
      <c r="J229" s="29">
        <f>'Retail Sales, KWH'!J229/'Retail Sales, KWH'!L229</f>
        <v>0.62764943408457763</v>
      </c>
      <c r="K229" s="29">
        <f>'Retail Sales, KWH'!K229/'Retail Sales, KWH'!L229</f>
        <v>0.37235056591542248</v>
      </c>
      <c r="L229" s="29">
        <f t="shared" si="11"/>
        <v>1</v>
      </c>
    </row>
    <row r="230" spans="1:12" x14ac:dyDescent="0.25">
      <c r="A230" s="7">
        <v>51836</v>
      </c>
      <c r="B230" s="29">
        <f>'Retail Sales, KWH'!B230/'Retail Sales, KWH'!D230</f>
        <v>0.620805223947683</v>
      </c>
      <c r="C230" s="29">
        <f>'Retail Sales, KWH'!C230/'Retail Sales, KWH'!D230</f>
        <v>0.379194776052317</v>
      </c>
      <c r="D230" s="29">
        <f t="shared" si="9"/>
        <v>1</v>
      </c>
      <c r="E230" s="7">
        <v>51836</v>
      </c>
      <c r="F230" s="29">
        <f>'Retail Sales, KWH'!F230/'Retail Sales, KWH'!H230</f>
        <v>0.61227707969314971</v>
      </c>
      <c r="G230" s="29">
        <f>'Retail Sales, KWH'!G230/'Retail Sales, KWH'!H230</f>
        <v>0.38772292030685035</v>
      </c>
      <c r="H230" s="29">
        <f t="shared" si="10"/>
        <v>1</v>
      </c>
      <c r="I230" s="7">
        <v>51836</v>
      </c>
      <c r="J230" s="29">
        <f>'Retail Sales, KWH'!J230/'Retail Sales, KWH'!L230</f>
        <v>0.6297984443661574</v>
      </c>
      <c r="K230" s="29">
        <f>'Retail Sales, KWH'!K230/'Retail Sales, KWH'!L230</f>
        <v>0.3702015556338426</v>
      </c>
      <c r="L230" s="29">
        <f t="shared" si="11"/>
        <v>1</v>
      </c>
    </row>
    <row r="231" spans="1:12" x14ac:dyDescent="0.25">
      <c r="A231" s="7">
        <v>51867</v>
      </c>
      <c r="B231" s="29">
        <f>'Retail Sales, KWH'!B231/'Retail Sales, KWH'!D231</f>
        <v>0.62416196326018203</v>
      </c>
      <c r="C231" s="29">
        <f>'Retail Sales, KWH'!C231/'Retail Sales, KWH'!D231</f>
        <v>0.37583803673981803</v>
      </c>
      <c r="D231" s="29">
        <f t="shared" si="9"/>
        <v>1</v>
      </c>
      <c r="E231" s="7">
        <v>51867</v>
      </c>
      <c r="F231" s="29">
        <f>'Retail Sales, KWH'!F231/'Retail Sales, KWH'!H231</f>
        <v>0.61547668805701827</v>
      </c>
      <c r="G231" s="29">
        <f>'Retail Sales, KWH'!G231/'Retail Sales, KWH'!H231</f>
        <v>0.38452331194298167</v>
      </c>
      <c r="H231" s="29">
        <f t="shared" si="10"/>
        <v>1</v>
      </c>
      <c r="I231" s="7">
        <v>51867</v>
      </c>
      <c r="J231" s="29">
        <f>'Retail Sales, KWH'!J231/'Retail Sales, KWH'!L231</f>
        <v>0.63324043504145655</v>
      </c>
      <c r="K231" s="29">
        <f>'Retail Sales, KWH'!K231/'Retail Sales, KWH'!L231</f>
        <v>0.36675956495854334</v>
      </c>
      <c r="L231" s="29">
        <f t="shared" si="11"/>
        <v>0.99999999999999989</v>
      </c>
    </row>
    <row r="232" spans="1:12" x14ac:dyDescent="0.25">
      <c r="A232" s="7">
        <v>51898</v>
      </c>
      <c r="B232" s="29">
        <f>'Retail Sales, KWH'!B232/'Retail Sales, KWH'!D232</f>
        <v>0.6289033595811897</v>
      </c>
      <c r="C232" s="29">
        <f>'Retail Sales, KWH'!C232/'Retail Sales, KWH'!D232</f>
        <v>0.3710966404188103</v>
      </c>
      <c r="D232" s="29">
        <f t="shared" si="9"/>
        <v>1</v>
      </c>
      <c r="E232" s="7">
        <v>51898</v>
      </c>
      <c r="F232" s="29">
        <f>'Retail Sales, KWH'!F232/'Retail Sales, KWH'!H232</f>
        <v>0.6195013406042833</v>
      </c>
      <c r="G232" s="29">
        <f>'Retail Sales, KWH'!G232/'Retail Sales, KWH'!H232</f>
        <v>0.38049865939571664</v>
      </c>
      <c r="H232" s="29">
        <f t="shared" si="10"/>
        <v>1</v>
      </c>
      <c r="I232" s="7">
        <v>51898</v>
      </c>
      <c r="J232" s="29">
        <f>'Retail Sales, KWH'!J232/'Retail Sales, KWH'!L232</f>
        <v>0.63891021912063295</v>
      </c>
      <c r="K232" s="29">
        <f>'Retail Sales, KWH'!K232/'Retail Sales, KWH'!L232</f>
        <v>0.36108978087936705</v>
      </c>
      <c r="L232" s="29">
        <f t="shared" si="11"/>
        <v>1</v>
      </c>
    </row>
    <row r="233" spans="1:12" x14ac:dyDescent="0.25">
      <c r="A233" s="7">
        <v>51926</v>
      </c>
      <c r="B233" s="29">
        <f>'Retail Sales, KWH'!B233/'Retail Sales, KWH'!D233</f>
        <v>0.61724292996332486</v>
      </c>
      <c r="C233" s="29">
        <f>'Retail Sales, KWH'!C233/'Retail Sales, KWH'!D233</f>
        <v>0.3827570700366752</v>
      </c>
      <c r="D233" s="29">
        <f t="shared" si="9"/>
        <v>1</v>
      </c>
      <c r="E233" s="7">
        <v>51926</v>
      </c>
      <c r="F233" s="29">
        <f>'Retail Sales, KWH'!F233/'Retail Sales, KWH'!H233</f>
        <v>0.60786814332820394</v>
      </c>
      <c r="G233" s="29">
        <f>'Retail Sales, KWH'!G233/'Retail Sales, KWH'!H233</f>
        <v>0.39213185667179606</v>
      </c>
      <c r="H233" s="29">
        <f t="shared" si="10"/>
        <v>1</v>
      </c>
      <c r="I233" s="7">
        <v>51926</v>
      </c>
      <c r="J233" s="29">
        <f>'Retail Sales, KWH'!J233/'Retail Sales, KWH'!L233</f>
        <v>0.62718635465373596</v>
      </c>
      <c r="K233" s="29">
        <f>'Retail Sales, KWH'!K233/'Retail Sales, KWH'!L233</f>
        <v>0.37281364534626416</v>
      </c>
      <c r="L233" s="29">
        <f t="shared" si="11"/>
        <v>1</v>
      </c>
    </row>
    <row r="234" spans="1:12" x14ac:dyDescent="0.25">
      <c r="A234" s="7">
        <v>51957</v>
      </c>
      <c r="B234" s="29">
        <f>'Retail Sales, KWH'!B234/'Retail Sales, KWH'!D234</f>
        <v>0.61183565329270206</v>
      </c>
      <c r="C234" s="29">
        <f>'Retail Sales, KWH'!C234/'Retail Sales, KWH'!D234</f>
        <v>0.38816434670729794</v>
      </c>
      <c r="D234" s="29">
        <f t="shared" si="9"/>
        <v>1</v>
      </c>
      <c r="E234" s="7">
        <v>51957</v>
      </c>
      <c r="F234" s="29">
        <f>'Retail Sales, KWH'!F234/'Retail Sales, KWH'!H234</f>
        <v>0.6021240735287573</v>
      </c>
      <c r="G234" s="29">
        <f>'Retail Sales, KWH'!G234/'Retail Sales, KWH'!H234</f>
        <v>0.39787592647124259</v>
      </c>
      <c r="H234" s="29">
        <f t="shared" si="10"/>
        <v>0.99999999999999989</v>
      </c>
      <c r="I234" s="7">
        <v>51957</v>
      </c>
      <c r="J234" s="29">
        <f>'Retail Sales, KWH'!J234/'Retail Sales, KWH'!L234</f>
        <v>0.62218913474451532</v>
      </c>
      <c r="K234" s="29">
        <f>'Retail Sales, KWH'!K234/'Retail Sales, KWH'!L234</f>
        <v>0.37781086525548463</v>
      </c>
      <c r="L234" s="29">
        <f t="shared" si="11"/>
        <v>1</v>
      </c>
    </row>
    <row r="235" spans="1:12" x14ac:dyDescent="0.25">
      <c r="A235" s="7">
        <v>51987</v>
      </c>
      <c r="B235" s="29">
        <f>'Retail Sales, KWH'!B235/'Retail Sales, KWH'!D235</f>
        <v>0.60941559816950142</v>
      </c>
      <c r="C235" s="29">
        <f>'Retail Sales, KWH'!C235/'Retail Sales, KWH'!D235</f>
        <v>0.39058440183049853</v>
      </c>
      <c r="D235" s="29">
        <f t="shared" si="9"/>
        <v>1</v>
      </c>
      <c r="E235" s="7">
        <v>51987</v>
      </c>
      <c r="F235" s="29">
        <f>'Retail Sales, KWH'!F235/'Retail Sales, KWH'!H235</f>
        <v>0.59947873774127725</v>
      </c>
      <c r="G235" s="29">
        <f>'Retail Sales, KWH'!G235/'Retail Sales, KWH'!H235</f>
        <v>0.40052126225872281</v>
      </c>
      <c r="H235" s="29">
        <f t="shared" si="10"/>
        <v>1</v>
      </c>
      <c r="I235" s="7">
        <v>51987</v>
      </c>
      <c r="J235" s="29">
        <f>'Retail Sales, KWH'!J235/'Retail Sales, KWH'!L235</f>
        <v>0.62007297896573765</v>
      </c>
      <c r="K235" s="29">
        <f>'Retail Sales, KWH'!K235/'Retail Sales, KWH'!L235</f>
        <v>0.3799270210342624</v>
      </c>
      <c r="L235" s="29">
        <f t="shared" si="11"/>
        <v>1</v>
      </c>
    </row>
    <row r="236" spans="1:12" x14ac:dyDescent="0.25">
      <c r="A236" s="7">
        <v>52018</v>
      </c>
      <c r="B236" s="29">
        <f>'Retail Sales, KWH'!B236/'Retail Sales, KWH'!D236</f>
        <v>0.61551879626513206</v>
      </c>
      <c r="C236" s="29">
        <f>'Retail Sales, KWH'!C236/'Retail Sales, KWH'!D236</f>
        <v>0.38448120373486788</v>
      </c>
      <c r="D236" s="29">
        <f t="shared" si="9"/>
        <v>1</v>
      </c>
      <c r="E236" s="7">
        <v>52018</v>
      </c>
      <c r="F236" s="29">
        <f>'Retail Sales, KWH'!F236/'Retail Sales, KWH'!H236</f>
        <v>0.60534565320826383</v>
      </c>
      <c r="G236" s="29">
        <f>'Retail Sales, KWH'!G236/'Retail Sales, KWH'!H236</f>
        <v>0.39465434679173622</v>
      </c>
      <c r="H236" s="29">
        <f t="shared" si="10"/>
        <v>1</v>
      </c>
      <c r="I236" s="7">
        <v>52018</v>
      </c>
      <c r="J236" s="29">
        <f>'Retail Sales, KWH'!J236/'Retail Sales, KWH'!L236</f>
        <v>0.6265140162890046</v>
      </c>
      <c r="K236" s="29">
        <f>'Retail Sales, KWH'!K236/'Retail Sales, KWH'!L236</f>
        <v>0.3734859837109954</v>
      </c>
      <c r="L236" s="29">
        <f t="shared" si="11"/>
        <v>1</v>
      </c>
    </row>
    <row r="237" spans="1:12" x14ac:dyDescent="0.25">
      <c r="A237" s="7">
        <v>52048</v>
      </c>
      <c r="B237" s="29">
        <f>'Retail Sales, KWH'!B237/'Retail Sales, KWH'!D237</f>
        <v>0.61188675160617412</v>
      </c>
      <c r="C237" s="29">
        <f>'Retail Sales, KWH'!C237/'Retail Sales, KWH'!D237</f>
        <v>0.38811324839382588</v>
      </c>
      <c r="D237" s="29">
        <f t="shared" si="9"/>
        <v>1</v>
      </c>
      <c r="E237" s="7">
        <v>52048</v>
      </c>
      <c r="F237" s="29">
        <f>'Retail Sales, KWH'!F237/'Retail Sales, KWH'!H237</f>
        <v>0.60217584184291917</v>
      </c>
      <c r="G237" s="29">
        <f>'Retail Sales, KWH'!G237/'Retail Sales, KWH'!H237</f>
        <v>0.39782415815708083</v>
      </c>
      <c r="H237" s="29">
        <f t="shared" si="10"/>
        <v>1</v>
      </c>
      <c r="I237" s="7">
        <v>52048</v>
      </c>
      <c r="J237" s="29">
        <f>'Retail Sales, KWH'!J237/'Retail Sales, KWH'!L237</f>
        <v>0.62225666603122476</v>
      </c>
      <c r="K237" s="29">
        <f>'Retail Sales, KWH'!K237/'Retail Sales, KWH'!L237</f>
        <v>0.37774333396877524</v>
      </c>
      <c r="L237" s="29">
        <f t="shared" si="11"/>
        <v>1</v>
      </c>
    </row>
    <row r="238" spans="1:12" x14ac:dyDescent="0.25">
      <c r="A238" s="7">
        <v>52079</v>
      </c>
      <c r="B238" s="29">
        <f>'Retail Sales, KWH'!B238/'Retail Sales, KWH'!D238</f>
        <v>0.62027487829405881</v>
      </c>
      <c r="C238" s="29">
        <f>'Retail Sales, KWH'!C238/'Retail Sales, KWH'!D238</f>
        <v>0.3797251217059413</v>
      </c>
      <c r="D238" s="29">
        <f t="shared" si="9"/>
        <v>1</v>
      </c>
      <c r="E238" s="7">
        <v>52079</v>
      </c>
      <c r="F238" s="29">
        <f>'Retail Sales, KWH'!F238/'Retail Sales, KWH'!H238</f>
        <v>0.61075730413921769</v>
      </c>
      <c r="G238" s="29">
        <f>'Retail Sales, KWH'!G238/'Retail Sales, KWH'!H238</f>
        <v>0.3892426958607822</v>
      </c>
      <c r="H238" s="29">
        <f t="shared" si="10"/>
        <v>0.99999999999999989</v>
      </c>
      <c r="I238" s="7">
        <v>52079</v>
      </c>
      <c r="J238" s="29">
        <f>'Retail Sales, KWH'!J238/'Retail Sales, KWH'!L238</f>
        <v>0.63041612381040946</v>
      </c>
      <c r="K238" s="29">
        <f>'Retail Sales, KWH'!K238/'Retail Sales, KWH'!L238</f>
        <v>0.36958387618959054</v>
      </c>
      <c r="L238" s="29">
        <f t="shared" si="11"/>
        <v>1</v>
      </c>
    </row>
    <row r="239" spans="1:12" x14ac:dyDescent="0.25">
      <c r="A239" s="7">
        <v>52110</v>
      </c>
      <c r="B239" s="29">
        <f>'Retail Sales, KWH'!B239/'Retail Sales, KWH'!D239</f>
        <v>0.62178165319006085</v>
      </c>
      <c r="C239" s="29">
        <f>'Retail Sales, KWH'!C239/'Retail Sales, KWH'!D239</f>
        <v>0.37821834680993927</v>
      </c>
      <c r="D239" s="29">
        <f t="shared" si="9"/>
        <v>1</v>
      </c>
      <c r="E239" s="7">
        <v>52110</v>
      </c>
      <c r="F239" s="29">
        <f>'Retail Sales, KWH'!F239/'Retail Sales, KWH'!H239</f>
        <v>0.61178800066392958</v>
      </c>
      <c r="G239" s="29">
        <f>'Retail Sales, KWH'!G239/'Retail Sales, KWH'!H239</f>
        <v>0.38821199933607048</v>
      </c>
      <c r="H239" s="29">
        <f t="shared" si="10"/>
        <v>1</v>
      </c>
      <c r="I239" s="7">
        <v>52110</v>
      </c>
      <c r="J239" s="29">
        <f>'Retail Sales, KWH'!J239/'Retail Sales, KWH'!L239</f>
        <v>0.63254371587250013</v>
      </c>
      <c r="K239" s="29">
        <f>'Retail Sales, KWH'!K239/'Retail Sales, KWH'!L239</f>
        <v>0.36745628412749981</v>
      </c>
      <c r="L239" s="29">
        <f t="shared" si="11"/>
        <v>1</v>
      </c>
    </row>
    <row r="240" spans="1:12" x14ac:dyDescent="0.25">
      <c r="A240" s="7">
        <v>52140</v>
      </c>
      <c r="B240" s="29">
        <f>'Retail Sales, KWH'!B240/'Retail Sales, KWH'!D240</f>
        <v>0.61812564202020703</v>
      </c>
      <c r="C240" s="29">
        <f>'Retail Sales, KWH'!C240/'Retail Sales, KWH'!D240</f>
        <v>0.38187435797979297</v>
      </c>
      <c r="D240" s="29">
        <f t="shared" si="9"/>
        <v>1</v>
      </c>
      <c r="E240" s="7">
        <v>52140</v>
      </c>
      <c r="F240" s="29">
        <f>'Retail Sales, KWH'!F240/'Retail Sales, KWH'!H240</f>
        <v>0.60772561625934907</v>
      </c>
      <c r="G240" s="29">
        <f>'Retail Sales, KWH'!G240/'Retail Sales, KWH'!H240</f>
        <v>0.39227438374065093</v>
      </c>
      <c r="H240" s="29">
        <f t="shared" si="10"/>
        <v>1</v>
      </c>
      <c r="I240" s="7">
        <v>52140</v>
      </c>
      <c r="J240" s="29">
        <f>'Retail Sales, KWH'!J240/'Retail Sales, KWH'!L240</f>
        <v>0.62944597642036937</v>
      </c>
      <c r="K240" s="29">
        <f>'Retail Sales, KWH'!K240/'Retail Sales, KWH'!L240</f>
        <v>0.37055402357963069</v>
      </c>
      <c r="L240" s="29">
        <f t="shared" si="11"/>
        <v>1</v>
      </c>
    </row>
    <row r="241" spans="1:12" x14ac:dyDescent="0.25">
      <c r="A241" s="7">
        <v>52171</v>
      </c>
      <c r="B241" s="29">
        <f>'Retail Sales, KWH'!B241/'Retail Sales, KWH'!D241</f>
        <v>0.61753706553955778</v>
      </c>
      <c r="C241" s="29">
        <f>'Retail Sales, KWH'!C241/'Retail Sales, KWH'!D241</f>
        <v>0.38246293446044216</v>
      </c>
      <c r="D241" s="29">
        <f t="shared" si="9"/>
        <v>1</v>
      </c>
      <c r="E241" s="7">
        <v>52171</v>
      </c>
      <c r="F241" s="29">
        <f>'Retail Sales, KWH'!F241/'Retail Sales, KWH'!H241</f>
        <v>0.60734659044238271</v>
      </c>
      <c r="G241" s="29">
        <f>'Retail Sales, KWH'!G241/'Retail Sales, KWH'!H241</f>
        <v>0.39265340955761741</v>
      </c>
      <c r="H241" s="29">
        <f t="shared" si="10"/>
        <v>1</v>
      </c>
      <c r="I241" s="7">
        <v>52171</v>
      </c>
      <c r="J241" s="29">
        <f>'Retail Sales, KWH'!J241/'Retail Sales, KWH'!L241</f>
        <v>0.62855671089381659</v>
      </c>
      <c r="K241" s="29">
        <f>'Retail Sales, KWH'!K241/'Retail Sales, KWH'!L241</f>
        <v>0.37144328910618341</v>
      </c>
      <c r="L241" s="29">
        <f t="shared" si="11"/>
        <v>1</v>
      </c>
    </row>
    <row r="242" spans="1:12" x14ac:dyDescent="0.25">
      <c r="A242" s="7">
        <v>52201</v>
      </c>
      <c r="B242" s="29">
        <f>'Retail Sales, KWH'!B242/'Retail Sales, KWH'!D242</f>
        <v>0.62112121341534288</v>
      </c>
      <c r="C242" s="29">
        <f>'Retail Sales, KWH'!C242/'Retail Sales, KWH'!D242</f>
        <v>0.37887878658465712</v>
      </c>
      <c r="D242" s="29">
        <f t="shared" si="9"/>
        <v>1</v>
      </c>
      <c r="E242" s="7">
        <v>52201</v>
      </c>
      <c r="F242" s="29">
        <f>'Retail Sales, KWH'!F242/'Retail Sales, KWH'!H242</f>
        <v>0.61194050954802393</v>
      </c>
      <c r="G242" s="29">
        <f>'Retail Sales, KWH'!G242/'Retail Sales, KWH'!H242</f>
        <v>0.38805949045197602</v>
      </c>
      <c r="H242" s="29">
        <f t="shared" si="10"/>
        <v>1</v>
      </c>
      <c r="I242" s="7">
        <v>52201</v>
      </c>
      <c r="J242" s="29">
        <f>'Retail Sales, KWH'!J242/'Retail Sales, KWH'!L242</f>
        <v>0.63082795838230254</v>
      </c>
      <c r="K242" s="29">
        <f>'Retail Sales, KWH'!K242/'Retail Sales, KWH'!L242</f>
        <v>0.3691720416176974</v>
      </c>
      <c r="L242" s="29">
        <f t="shared" si="11"/>
        <v>1</v>
      </c>
    </row>
    <row r="243" spans="1:12" x14ac:dyDescent="0.25">
      <c r="A243" s="7">
        <v>52232</v>
      </c>
      <c r="B243" s="29">
        <f>'Retail Sales, KWH'!B243/'Retail Sales, KWH'!D243</f>
        <v>0.62439855871135164</v>
      </c>
      <c r="C243" s="29">
        <f>'Retail Sales, KWH'!C243/'Retail Sales, KWH'!D243</f>
        <v>0.37560144128864831</v>
      </c>
      <c r="D243" s="29">
        <f t="shared" si="9"/>
        <v>1</v>
      </c>
      <c r="E243" s="7">
        <v>52232</v>
      </c>
      <c r="F243" s="29">
        <f>'Retail Sales, KWH'!F243/'Retail Sales, KWH'!H243</f>
        <v>0.61505783966277172</v>
      </c>
      <c r="G243" s="29">
        <f>'Retail Sales, KWH'!G243/'Retail Sales, KWH'!H243</f>
        <v>0.38494216033722828</v>
      </c>
      <c r="H243" s="29">
        <f t="shared" si="10"/>
        <v>1</v>
      </c>
      <c r="I243" s="7">
        <v>52232</v>
      </c>
      <c r="J243" s="29">
        <f>'Retail Sales, KWH'!J243/'Retail Sales, KWH'!L243</f>
        <v>0.63419261687313644</v>
      </c>
      <c r="K243" s="29">
        <f>'Retail Sales, KWH'!K243/'Retail Sales, KWH'!L243</f>
        <v>0.36580738312686345</v>
      </c>
      <c r="L243" s="29">
        <f t="shared" si="11"/>
        <v>0.99999999999999989</v>
      </c>
    </row>
    <row r="244" spans="1:12" x14ac:dyDescent="0.25">
      <c r="A244" s="7">
        <v>52263</v>
      </c>
      <c r="B244" s="29">
        <f>'Retail Sales, KWH'!B244/'Retail Sales, KWH'!D244</f>
        <v>0.62892161831873172</v>
      </c>
      <c r="C244" s="29">
        <f>'Retail Sales, KWH'!C244/'Retail Sales, KWH'!D244</f>
        <v>0.37107838168126828</v>
      </c>
      <c r="D244" s="29">
        <f t="shared" ref="D244:D278" si="12">SUM(B244:C244)</f>
        <v>1</v>
      </c>
      <c r="E244" s="7">
        <v>52263</v>
      </c>
      <c r="F244" s="29">
        <f>'Retail Sales, KWH'!F244/'Retail Sales, KWH'!H244</f>
        <v>0.61884377558965953</v>
      </c>
      <c r="G244" s="29">
        <f>'Retail Sales, KWH'!G244/'Retail Sales, KWH'!H244</f>
        <v>0.38115622441034053</v>
      </c>
      <c r="H244" s="29">
        <f t="shared" si="10"/>
        <v>1</v>
      </c>
      <c r="I244" s="7">
        <v>52263</v>
      </c>
      <c r="J244" s="29">
        <f>'Retail Sales, KWH'!J244/'Retail Sales, KWH'!L244</f>
        <v>0.63967199829161936</v>
      </c>
      <c r="K244" s="29">
        <f>'Retail Sales, KWH'!K244/'Retail Sales, KWH'!L244</f>
        <v>0.36032800170838064</v>
      </c>
      <c r="L244" s="29">
        <f t="shared" si="11"/>
        <v>1</v>
      </c>
    </row>
    <row r="245" spans="1:12" x14ac:dyDescent="0.25">
      <c r="A245" s="7">
        <v>52291</v>
      </c>
      <c r="B245" s="29">
        <f>'Retail Sales, KWH'!B245/'Retail Sales, KWH'!D245</f>
        <v>0.61716055241252399</v>
      </c>
      <c r="C245" s="29">
        <f>'Retail Sales, KWH'!C245/'Retail Sales, KWH'!D245</f>
        <v>0.38283944758747607</v>
      </c>
      <c r="D245" s="29">
        <f t="shared" si="12"/>
        <v>1</v>
      </c>
      <c r="E245" s="7">
        <v>52291</v>
      </c>
      <c r="F245" s="29">
        <f>'Retail Sales, KWH'!F245/'Retail Sales, KWH'!H245</f>
        <v>0.6071165051039864</v>
      </c>
      <c r="G245" s="29">
        <f>'Retail Sales, KWH'!G245/'Retail Sales, KWH'!H245</f>
        <v>0.3928834948960136</v>
      </c>
      <c r="H245" s="29">
        <f t="shared" si="10"/>
        <v>1</v>
      </c>
      <c r="I245" s="7">
        <v>52291</v>
      </c>
      <c r="J245" s="29">
        <f>'Retail Sales, KWH'!J245/'Retail Sales, KWH'!L245</f>
        <v>0.62783844481398354</v>
      </c>
      <c r="K245" s="29">
        <f>'Retail Sales, KWH'!K245/'Retail Sales, KWH'!L245</f>
        <v>0.3721615551860164</v>
      </c>
      <c r="L245" s="29">
        <f t="shared" si="11"/>
        <v>1</v>
      </c>
    </row>
    <row r="246" spans="1:12" x14ac:dyDescent="0.25">
      <c r="A246" s="7">
        <v>52322</v>
      </c>
      <c r="B246" s="29">
        <f>'Retail Sales, KWH'!B246/'Retail Sales, KWH'!D246</f>
        <v>0.6116655636658288</v>
      </c>
      <c r="C246" s="29">
        <f>'Retail Sales, KWH'!C246/'Retail Sales, KWH'!D246</f>
        <v>0.3883344363341712</v>
      </c>
      <c r="D246" s="29">
        <f t="shared" si="12"/>
        <v>1</v>
      </c>
      <c r="E246" s="7">
        <v>52322</v>
      </c>
      <c r="F246" s="29">
        <f>'Retail Sales, KWH'!F246/'Retail Sales, KWH'!H246</f>
        <v>0.60128129501788119</v>
      </c>
      <c r="G246" s="29">
        <f>'Retail Sales, KWH'!G246/'Retail Sales, KWH'!H246</f>
        <v>0.39871870498211892</v>
      </c>
      <c r="H246" s="29">
        <f t="shared" si="10"/>
        <v>1</v>
      </c>
      <c r="I246" s="7">
        <v>52322</v>
      </c>
      <c r="J246" s="29">
        <f>'Retail Sales, KWH'!J246/'Retail Sales, KWH'!L246</f>
        <v>0.62275869941784445</v>
      </c>
      <c r="K246" s="29">
        <f>'Retail Sales, KWH'!K246/'Retail Sales, KWH'!L246</f>
        <v>0.3772413005821556</v>
      </c>
      <c r="L246" s="29">
        <f t="shared" si="11"/>
        <v>1</v>
      </c>
    </row>
    <row r="247" spans="1:12" x14ac:dyDescent="0.25">
      <c r="A247" s="7">
        <v>52352</v>
      </c>
      <c r="B247" s="29">
        <f>'Retail Sales, KWH'!B247/'Retail Sales, KWH'!D247</f>
        <v>0.60919329716317638</v>
      </c>
      <c r="C247" s="29">
        <f>'Retail Sales, KWH'!C247/'Retail Sales, KWH'!D247</f>
        <v>0.39080670283682367</v>
      </c>
      <c r="D247" s="29">
        <f t="shared" si="12"/>
        <v>1</v>
      </c>
      <c r="E247" s="7">
        <v>52352</v>
      </c>
      <c r="F247" s="29">
        <f>'Retail Sales, KWH'!F247/'Retail Sales, KWH'!H247</f>
        <v>0.59859581681116458</v>
      </c>
      <c r="G247" s="29">
        <f>'Retail Sales, KWH'!G247/'Retail Sales, KWH'!H247</f>
        <v>0.40140418318883531</v>
      </c>
      <c r="H247" s="29">
        <f t="shared" si="10"/>
        <v>0.99999999999999989</v>
      </c>
      <c r="I247" s="7">
        <v>52352</v>
      </c>
      <c r="J247" s="29">
        <f>'Retail Sales, KWH'!J247/'Retail Sales, KWH'!L247</f>
        <v>0.62057597008341792</v>
      </c>
      <c r="K247" s="29">
        <f>'Retail Sales, KWH'!K247/'Retail Sales, KWH'!L247</f>
        <v>0.37942402991658203</v>
      </c>
      <c r="L247" s="29">
        <f t="shared" si="11"/>
        <v>1</v>
      </c>
    </row>
    <row r="248" spans="1:12" x14ac:dyDescent="0.25">
      <c r="A248" s="7">
        <v>52383</v>
      </c>
      <c r="B248" s="29">
        <f>'Retail Sales, KWH'!B248/'Retail Sales, KWH'!D248</f>
        <v>0.61530680543416194</v>
      </c>
      <c r="C248" s="29">
        <f>'Retail Sales, KWH'!C248/'Retail Sales, KWH'!D248</f>
        <v>0.38469319456583795</v>
      </c>
      <c r="D248" s="29">
        <f t="shared" si="12"/>
        <v>0.99999999999999989</v>
      </c>
      <c r="E248" s="7">
        <v>52383</v>
      </c>
      <c r="F248" s="29">
        <f>'Retail Sales, KWH'!F248/'Retail Sales, KWH'!H248</f>
        <v>0.60447923525701064</v>
      </c>
      <c r="G248" s="29">
        <f>'Retail Sales, KWH'!G248/'Retail Sales, KWH'!H248</f>
        <v>0.39552076474298936</v>
      </c>
      <c r="H248" s="29">
        <f t="shared" si="10"/>
        <v>1</v>
      </c>
      <c r="I248" s="7">
        <v>52383</v>
      </c>
      <c r="J248" s="29">
        <f>'Retail Sales, KWH'!J248/'Retail Sales, KWH'!L248</f>
        <v>0.62702058275859918</v>
      </c>
      <c r="K248" s="29">
        <f>'Retail Sales, KWH'!K248/'Retail Sales, KWH'!L248</f>
        <v>0.37297941724140093</v>
      </c>
      <c r="L248" s="29">
        <f t="shared" si="11"/>
        <v>1</v>
      </c>
    </row>
    <row r="249" spans="1:12" x14ac:dyDescent="0.25">
      <c r="A249" s="7">
        <v>52413</v>
      </c>
      <c r="B249" s="29">
        <f>'Retail Sales, KWH'!B249/'Retail Sales, KWH'!D249</f>
        <v>0.61166783006754177</v>
      </c>
      <c r="C249" s="29">
        <f>'Retail Sales, KWH'!C249/'Retail Sales, KWH'!D249</f>
        <v>0.38833216993245823</v>
      </c>
      <c r="D249" s="29">
        <f t="shared" si="12"/>
        <v>1</v>
      </c>
      <c r="E249" s="7">
        <v>52413</v>
      </c>
      <c r="F249" s="29">
        <f>'Retail Sales, KWH'!F249/'Retail Sales, KWH'!H249</f>
        <v>0.60131712340120969</v>
      </c>
      <c r="G249" s="29">
        <f>'Retail Sales, KWH'!G249/'Retail Sales, KWH'!H249</f>
        <v>0.39868287659879031</v>
      </c>
      <c r="H249" s="29">
        <f t="shared" si="10"/>
        <v>1</v>
      </c>
      <c r="I249" s="7">
        <v>52413</v>
      </c>
      <c r="J249" s="29">
        <f>'Retail Sales, KWH'!J249/'Retail Sales, KWH'!L249</f>
        <v>0.62273494624193282</v>
      </c>
      <c r="K249" s="29">
        <f>'Retail Sales, KWH'!K249/'Retail Sales, KWH'!L249</f>
        <v>0.37726505375806729</v>
      </c>
      <c r="L249" s="29">
        <f t="shared" si="11"/>
        <v>1</v>
      </c>
    </row>
    <row r="250" spans="1:12" x14ac:dyDescent="0.25">
      <c r="A250" s="7">
        <v>52444</v>
      </c>
      <c r="B250" s="29">
        <f>'Retail Sales, KWH'!B250/'Retail Sales, KWH'!D250</f>
        <v>0.61996417705446882</v>
      </c>
      <c r="C250" s="29">
        <f>'Retail Sales, KWH'!C250/'Retail Sales, KWH'!D250</f>
        <v>0.38003582294553118</v>
      </c>
      <c r="D250" s="29">
        <f t="shared" si="12"/>
        <v>1</v>
      </c>
      <c r="E250" s="7">
        <v>52444</v>
      </c>
      <c r="F250" s="29">
        <f>'Retail Sales, KWH'!F250/'Retail Sales, KWH'!H250</f>
        <v>0.6098141763145114</v>
      </c>
      <c r="G250" s="29">
        <f>'Retail Sales, KWH'!G250/'Retail Sales, KWH'!H250</f>
        <v>0.39018582368548854</v>
      </c>
      <c r="H250" s="29">
        <f t="shared" si="10"/>
        <v>1</v>
      </c>
      <c r="I250" s="7">
        <v>52444</v>
      </c>
      <c r="J250" s="29">
        <f>'Retail Sales, KWH'!J250/'Retail Sales, KWH'!L250</f>
        <v>0.63079143921354097</v>
      </c>
      <c r="K250" s="29">
        <f>'Retail Sales, KWH'!K250/'Retail Sales, KWH'!L250</f>
        <v>0.36920856078645892</v>
      </c>
      <c r="L250" s="29">
        <f t="shared" si="11"/>
        <v>0.99999999999999989</v>
      </c>
    </row>
    <row r="251" spans="1:12" x14ac:dyDescent="0.25">
      <c r="A251" s="7">
        <v>52475</v>
      </c>
      <c r="B251" s="29">
        <f>'Retail Sales, KWH'!B251/'Retail Sales, KWH'!D251</f>
        <v>0.6214189289865284</v>
      </c>
      <c r="C251" s="29">
        <f>'Retail Sales, KWH'!C251/'Retail Sales, KWH'!D251</f>
        <v>0.3785810710134716</v>
      </c>
      <c r="D251" s="29">
        <f t="shared" si="12"/>
        <v>1</v>
      </c>
      <c r="E251" s="7">
        <v>52475</v>
      </c>
      <c r="F251" s="29">
        <f>'Retail Sales, KWH'!F251/'Retail Sales, KWH'!H251</f>
        <v>0.61077035479569941</v>
      </c>
      <c r="G251" s="29">
        <f>'Retail Sales, KWH'!G251/'Retail Sales, KWH'!H251</f>
        <v>0.38922964520430064</v>
      </c>
      <c r="H251" s="29">
        <f t="shared" si="10"/>
        <v>1</v>
      </c>
      <c r="I251" s="7">
        <v>52475</v>
      </c>
      <c r="J251" s="29">
        <f>'Retail Sales, KWH'!J251/'Retail Sales, KWH'!L251</f>
        <v>0.63289741946214251</v>
      </c>
      <c r="K251" s="29">
        <f>'Retail Sales, KWH'!K251/'Retail Sales, KWH'!L251</f>
        <v>0.36710258053785749</v>
      </c>
      <c r="L251" s="29">
        <f t="shared" si="11"/>
        <v>1</v>
      </c>
    </row>
    <row r="252" spans="1:12" x14ac:dyDescent="0.25">
      <c r="A252" s="7">
        <v>52505</v>
      </c>
      <c r="B252" s="29">
        <f>'Retail Sales, KWH'!B252/'Retail Sales, KWH'!D252</f>
        <v>0.61808945309435492</v>
      </c>
      <c r="C252" s="29">
        <f>'Retail Sales, KWH'!C252/'Retail Sales, KWH'!D252</f>
        <v>0.38191054690564508</v>
      </c>
      <c r="D252" s="29">
        <f t="shared" si="12"/>
        <v>1</v>
      </c>
      <c r="E252" s="7">
        <v>52505</v>
      </c>
      <c r="F252" s="29">
        <f>'Retail Sales, KWH'!F252/'Retail Sales, KWH'!H252</f>
        <v>0.6070227676096579</v>
      </c>
      <c r="G252" s="29">
        <f>'Retail Sales, KWH'!G252/'Retail Sales, KWH'!H252</f>
        <v>0.39297723239034199</v>
      </c>
      <c r="H252" s="29">
        <f t="shared" si="10"/>
        <v>0.99999999999999989</v>
      </c>
      <c r="I252" s="7">
        <v>52505</v>
      </c>
      <c r="J252" s="29">
        <f>'Retail Sales, KWH'!J252/'Retail Sales, KWH'!L252</f>
        <v>0.63014627862009365</v>
      </c>
      <c r="K252" s="29">
        <f>'Retail Sales, KWH'!K252/'Retail Sales, KWH'!L252</f>
        <v>0.3698537213799063</v>
      </c>
      <c r="L252" s="29">
        <f t="shared" si="11"/>
        <v>1</v>
      </c>
    </row>
    <row r="253" spans="1:12" x14ac:dyDescent="0.25">
      <c r="A253" s="7">
        <v>52536</v>
      </c>
      <c r="B253" s="29">
        <f>'Retail Sales, KWH'!B253/'Retail Sales, KWH'!D253</f>
        <v>0.61774384717723951</v>
      </c>
      <c r="C253" s="29">
        <f>'Retail Sales, KWH'!C253/'Retail Sales, KWH'!D253</f>
        <v>0.38225615282276043</v>
      </c>
      <c r="D253" s="29">
        <f t="shared" si="12"/>
        <v>1</v>
      </c>
      <c r="E253" s="7">
        <v>52536</v>
      </c>
      <c r="F253" s="29">
        <f>'Retail Sales, KWH'!F253/'Retail Sales, KWH'!H253</f>
        <v>0.60686906262916196</v>
      </c>
      <c r="G253" s="29">
        <f>'Retail Sales, KWH'!G253/'Retail Sales, KWH'!H253</f>
        <v>0.39313093737083804</v>
      </c>
      <c r="H253" s="29">
        <f t="shared" si="10"/>
        <v>1</v>
      </c>
      <c r="I253" s="7">
        <v>52536</v>
      </c>
      <c r="J253" s="29">
        <f>'Retail Sales, KWH'!J253/'Retail Sales, KWH'!L253</f>
        <v>0.62952248121083321</v>
      </c>
      <c r="K253" s="29">
        <f>'Retail Sales, KWH'!K253/'Retail Sales, KWH'!L253</f>
        <v>0.37047751878916685</v>
      </c>
      <c r="L253" s="29">
        <f t="shared" si="11"/>
        <v>1</v>
      </c>
    </row>
    <row r="254" spans="1:12" x14ac:dyDescent="0.25">
      <c r="A254" s="7">
        <v>52566</v>
      </c>
      <c r="B254" s="29">
        <f>'Retail Sales, KWH'!B254/'Retail Sales, KWH'!D254</f>
        <v>0.62149796424162862</v>
      </c>
      <c r="C254" s="29">
        <f>'Retail Sales, KWH'!C254/'Retail Sales, KWH'!D254</f>
        <v>0.37850203575837132</v>
      </c>
      <c r="D254" s="29">
        <f t="shared" si="12"/>
        <v>1</v>
      </c>
      <c r="E254" s="7">
        <v>52566</v>
      </c>
      <c r="F254" s="29">
        <f>'Retail Sales, KWH'!F254/'Retail Sales, KWH'!H254</f>
        <v>0.61165929283296461</v>
      </c>
      <c r="G254" s="29">
        <f>'Retail Sales, KWH'!G254/'Retail Sales, KWH'!H254</f>
        <v>0.38834070716703534</v>
      </c>
      <c r="H254" s="29">
        <f t="shared" si="10"/>
        <v>1</v>
      </c>
      <c r="I254" s="7">
        <v>52566</v>
      </c>
      <c r="J254" s="29">
        <f>'Retail Sales, KWH'!J254/'Retail Sales, KWH'!L254</f>
        <v>0.63192616384754974</v>
      </c>
      <c r="K254" s="29">
        <f>'Retail Sales, KWH'!K254/'Retail Sales, KWH'!L254</f>
        <v>0.36807383615245026</v>
      </c>
      <c r="L254" s="29">
        <f t="shared" si="11"/>
        <v>1</v>
      </c>
    </row>
    <row r="255" spans="1:12" x14ac:dyDescent="0.25">
      <c r="A255" s="7">
        <v>52597</v>
      </c>
      <c r="B255" s="29">
        <f>'Retail Sales, KWH'!B255/'Retail Sales, KWH'!D255</f>
        <v>0.62464819452877607</v>
      </c>
      <c r="C255" s="29">
        <f>'Retail Sales, KWH'!C255/'Retail Sales, KWH'!D255</f>
        <v>0.37535180547122393</v>
      </c>
      <c r="D255" s="29">
        <f t="shared" si="12"/>
        <v>1</v>
      </c>
      <c r="E255" s="7">
        <v>52597</v>
      </c>
      <c r="F255" s="29">
        <f>'Retail Sales, KWH'!F255/'Retail Sales, KWH'!H255</f>
        <v>0.61464553841354519</v>
      </c>
      <c r="G255" s="29">
        <f>'Retail Sales, KWH'!G255/'Retail Sales, KWH'!H255</f>
        <v>0.38535446158645492</v>
      </c>
      <c r="H255" s="29">
        <f t="shared" si="10"/>
        <v>1</v>
      </c>
      <c r="I255" s="7">
        <v>52597</v>
      </c>
      <c r="J255" s="29">
        <f>'Retail Sales, KWH'!J255/'Retail Sales, KWH'!L255</f>
        <v>0.63516782355633039</v>
      </c>
      <c r="K255" s="29">
        <f>'Retail Sales, KWH'!K255/'Retail Sales, KWH'!L255</f>
        <v>0.36483217644366961</v>
      </c>
      <c r="L255" s="29">
        <f t="shared" si="11"/>
        <v>1</v>
      </c>
    </row>
    <row r="256" spans="1:12" x14ac:dyDescent="0.25">
      <c r="A256" s="7">
        <v>52628</v>
      </c>
      <c r="B256" s="29">
        <f>'Retail Sales, KWH'!B256/'Retail Sales, KWH'!D256</f>
        <v>0.62894043588125559</v>
      </c>
      <c r="C256" s="29">
        <f>'Retail Sales, KWH'!C256/'Retail Sales, KWH'!D256</f>
        <v>0.37105956411874447</v>
      </c>
      <c r="D256" s="29">
        <f t="shared" si="12"/>
        <v>1</v>
      </c>
      <c r="E256" s="7">
        <v>52628</v>
      </c>
      <c r="F256" s="29">
        <f>'Retail Sales, KWH'!F256/'Retail Sales, KWH'!H256</f>
        <v>0.61818121633089729</v>
      </c>
      <c r="G256" s="29">
        <f>'Retail Sales, KWH'!G256/'Retail Sales, KWH'!H256</f>
        <v>0.38181878366910271</v>
      </c>
      <c r="H256" s="29">
        <f t="shared" si="10"/>
        <v>1</v>
      </c>
      <c r="I256" s="7">
        <v>52628</v>
      </c>
      <c r="J256" s="29">
        <f>'Retail Sales, KWH'!J256/'Retail Sales, KWH'!L256</f>
        <v>0.64044276983216764</v>
      </c>
      <c r="K256" s="29">
        <f>'Retail Sales, KWH'!K256/'Retail Sales, KWH'!L256</f>
        <v>0.35955723016783236</v>
      </c>
      <c r="L256" s="29">
        <f t="shared" si="11"/>
        <v>1</v>
      </c>
    </row>
    <row r="257" spans="1:12" x14ac:dyDescent="0.25">
      <c r="A257" s="7">
        <v>52657</v>
      </c>
      <c r="B257" s="29">
        <f>'Retail Sales, KWH'!B257/'Retail Sales, KWH'!D257</f>
        <v>0.61707545832248134</v>
      </c>
      <c r="C257" s="29">
        <f>'Retail Sales, KWH'!C257/'Retail Sales, KWH'!D257</f>
        <v>0.38292454167751877</v>
      </c>
      <c r="D257" s="29">
        <f t="shared" si="12"/>
        <v>1</v>
      </c>
      <c r="E257" s="7">
        <v>52657</v>
      </c>
      <c r="F257" s="29">
        <f>'Retail Sales, KWH'!F257/'Retail Sales, KWH'!H257</f>
        <v>0.60635534934976387</v>
      </c>
      <c r="G257" s="29">
        <f>'Retail Sales, KWH'!G257/'Retail Sales, KWH'!H257</f>
        <v>0.39364465065023602</v>
      </c>
      <c r="H257" s="29">
        <f t="shared" si="10"/>
        <v>0.99999999999999989</v>
      </c>
      <c r="I257" s="7">
        <v>52657</v>
      </c>
      <c r="J257" s="29">
        <f>'Retail Sales, KWH'!J257/'Retail Sales, KWH'!L257</f>
        <v>0.62849785257653235</v>
      </c>
      <c r="K257" s="29">
        <f>'Retail Sales, KWH'!K257/'Retail Sales, KWH'!L257</f>
        <v>0.37150214742346771</v>
      </c>
      <c r="L257" s="29">
        <f t="shared" si="11"/>
        <v>1</v>
      </c>
    </row>
    <row r="258" spans="1:12" x14ac:dyDescent="0.25">
      <c r="A258" s="7">
        <v>52688</v>
      </c>
      <c r="B258" s="29">
        <f>'Retail Sales, KWH'!B258/'Retail Sales, KWH'!D258</f>
        <v>0.61149042624901584</v>
      </c>
      <c r="C258" s="29">
        <f>'Retail Sales, KWH'!C258/'Retail Sales, KWH'!D258</f>
        <v>0.38850957375098422</v>
      </c>
      <c r="D258" s="29">
        <f t="shared" si="12"/>
        <v>1</v>
      </c>
      <c r="E258" s="7">
        <v>52688</v>
      </c>
      <c r="F258" s="29">
        <f>'Retail Sales, KWH'!F258/'Retail Sales, KWH'!H258</f>
        <v>0.60042726087903486</v>
      </c>
      <c r="G258" s="29">
        <f>'Retail Sales, KWH'!G258/'Retail Sales, KWH'!H258</f>
        <v>0.39957273912096508</v>
      </c>
      <c r="H258" s="29">
        <f t="shared" si="10"/>
        <v>1</v>
      </c>
      <c r="I258" s="7">
        <v>52688</v>
      </c>
      <c r="J258" s="29">
        <f>'Retail Sales, KWH'!J258/'Retail Sales, KWH'!L258</f>
        <v>0.62333235554760424</v>
      </c>
      <c r="K258" s="29">
        <f>'Retail Sales, KWH'!K258/'Retail Sales, KWH'!L258</f>
        <v>0.37666764445239587</v>
      </c>
      <c r="L258" s="29">
        <f t="shared" si="11"/>
        <v>1</v>
      </c>
    </row>
    <row r="259" spans="1:12" x14ac:dyDescent="0.25">
      <c r="A259" s="7">
        <v>52718</v>
      </c>
      <c r="B259" s="29">
        <f>'Retail Sales, KWH'!B259/'Retail Sales, KWH'!D259</f>
        <v>0.60896822318715127</v>
      </c>
      <c r="C259" s="29">
        <f>'Retail Sales, KWH'!C259/'Retail Sales, KWH'!D259</f>
        <v>0.39103177681284873</v>
      </c>
      <c r="D259" s="29">
        <f t="shared" si="12"/>
        <v>1</v>
      </c>
      <c r="E259" s="7">
        <v>52718</v>
      </c>
      <c r="F259" s="29">
        <f>'Retail Sales, KWH'!F259/'Retail Sales, KWH'!H259</f>
        <v>0.59770504725831475</v>
      </c>
      <c r="G259" s="29">
        <f>'Retail Sales, KWH'!G259/'Retail Sales, KWH'!H259</f>
        <v>0.40229495274168531</v>
      </c>
      <c r="H259" s="29">
        <f t="shared" si="10"/>
        <v>1</v>
      </c>
      <c r="I259" s="7">
        <v>52718</v>
      </c>
      <c r="J259" s="29">
        <f>'Retail Sales, KWH'!J259/'Retail Sales, KWH'!L259</f>
        <v>0.62108346180769602</v>
      </c>
      <c r="K259" s="29">
        <f>'Retail Sales, KWH'!K259/'Retail Sales, KWH'!L259</f>
        <v>0.37891653819230403</v>
      </c>
      <c r="L259" s="29">
        <f t="shared" si="11"/>
        <v>1</v>
      </c>
    </row>
    <row r="260" spans="1:12" x14ac:dyDescent="0.25">
      <c r="A260" s="7">
        <v>52749</v>
      </c>
      <c r="B260" s="29">
        <f>'Retail Sales, KWH'!B260/'Retail Sales, KWH'!D260</f>
        <v>0.61509885649235818</v>
      </c>
      <c r="C260" s="29">
        <f>'Retail Sales, KWH'!C260/'Retail Sales, KWH'!D260</f>
        <v>0.38490114350764182</v>
      </c>
      <c r="D260" s="29">
        <f t="shared" si="12"/>
        <v>1</v>
      </c>
      <c r="E260" s="7">
        <v>52749</v>
      </c>
      <c r="F260" s="29">
        <f>'Retail Sales, KWH'!F260/'Retail Sales, KWH'!H260</f>
        <v>0.60361359366571499</v>
      </c>
      <c r="G260" s="29">
        <f>'Retail Sales, KWH'!G260/'Retail Sales, KWH'!H260</f>
        <v>0.39638640633428496</v>
      </c>
      <c r="H260" s="29">
        <f t="shared" ref="H260:H278" si="13">SUM(F260:G260)</f>
        <v>1</v>
      </c>
      <c r="I260" s="7">
        <v>52749</v>
      </c>
      <c r="J260" s="29">
        <f>'Retail Sales, KWH'!J260/'Retail Sales, KWH'!L260</f>
        <v>0.62753577688576578</v>
      </c>
      <c r="K260" s="29">
        <f>'Retail Sales, KWH'!K260/'Retail Sales, KWH'!L260</f>
        <v>0.37246422311423411</v>
      </c>
      <c r="L260" s="29">
        <f t="shared" ref="L260:L278" si="14">SUM(J260:K260)</f>
        <v>0.99999999999999989</v>
      </c>
    </row>
    <row r="261" spans="1:12" x14ac:dyDescent="0.25">
      <c r="A261" s="7">
        <v>52779</v>
      </c>
      <c r="B261" s="29">
        <f>'Retail Sales, KWH'!B261/'Retail Sales, KWH'!D261</f>
        <v>0.61144991114030134</v>
      </c>
      <c r="C261" s="29">
        <f>'Retail Sales, KWH'!C261/'Retail Sales, KWH'!D261</f>
        <v>0.38855008885969855</v>
      </c>
      <c r="D261" s="29">
        <f t="shared" si="12"/>
        <v>0.99999999999999989</v>
      </c>
      <c r="E261" s="7">
        <v>52779</v>
      </c>
      <c r="F261" s="29">
        <f>'Retail Sales, KWH'!F261/'Retail Sales, KWH'!H261</f>
        <v>0.60045521345273301</v>
      </c>
      <c r="G261" s="29">
        <f>'Retail Sales, KWH'!G261/'Retail Sales, KWH'!H261</f>
        <v>0.39954478654726699</v>
      </c>
      <c r="H261" s="29">
        <f t="shared" si="13"/>
        <v>1</v>
      </c>
      <c r="I261" s="7">
        <v>52779</v>
      </c>
      <c r="J261" s="29">
        <f>'Retail Sales, KWH'!J261/'Retail Sales, KWH'!L261</f>
        <v>0.62322035767340145</v>
      </c>
      <c r="K261" s="29">
        <f>'Retail Sales, KWH'!K261/'Retail Sales, KWH'!L261</f>
        <v>0.37677964232659866</v>
      </c>
      <c r="L261" s="29">
        <f t="shared" si="14"/>
        <v>1</v>
      </c>
    </row>
    <row r="262" spans="1:12" x14ac:dyDescent="0.25">
      <c r="A262" s="7">
        <v>52810</v>
      </c>
      <c r="B262" s="29">
        <f>'Retail Sales, KWH'!B262/'Retail Sales, KWH'!D262</f>
        <v>0.61965096104024953</v>
      </c>
      <c r="C262" s="29">
        <f>'Retail Sales, KWH'!C262/'Retail Sales, KWH'!D262</f>
        <v>0.38034903895975036</v>
      </c>
      <c r="D262" s="29">
        <f t="shared" si="12"/>
        <v>0.99999999999999989</v>
      </c>
      <c r="E262" s="7">
        <v>52810</v>
      </c>
      <c r="F262" s="29">
        <f>'Retail Sales, KWH'!F262/'Retail Sales, KWH'!H262</f>
        <v>0.60886396548198696</v>
      </c>
      <c r="G262" s="29">
        <f>'Retail Sales, KWH'!G262/'Retail Sales, KWH'!H262</f>
        <v>0.39113603451801304</v>
      </c>
      <c r="H262" s="29">
        <f t="shared" si="13"/>
        <v>1</v>
      </c>
      <c r="I262" s="7">
        <v>52810</v>
      </c>
      <c r="J262" s="29">
        <f>'Retail Sales, KWH'!J262/'Retail Sales, KWH'!L262</f>
        <v>0.63117094116908146</v>
      </c>
      <c r="K262" s="29">
        <f>'Retail Sales, KWH'!K262/'Retail Sales, KWH'!L262</f>
        <v>0.36882905883091849</v>
      </c>
      <c r="L262" s="29">
        <f t="shared" si="14"/>
        <v>1</v>
      </c>
    </row>
    <row r="263" spans="1:12" x14ac:dyDescent="0.25">
      <c r="A263" s="7">
        <v>52841</v>
      </c>
      <c r="B263" s="29">
        <f>'Retail Sales, KWH'!B263/'Retail Sales, KWH'!D263</f>
        <v>0.62104989794633814</v>
      </c>
      <c r="C263" s="29">
        <f>'Retail Sales, KWH'!C263/'Retail Sales, KWH'!D263</f>
        <v>0.37895010205366192</v>
      </c>
      <c r="D263" s="29">
        <f t="shared" si="12"/>
        <v>1</v>
      </c>
      <c r="E263" s="7">
        <v>52841</v>
      </c>
      <c r="F263" s="29">
        <f>'Retail Sales, KWH'!F263/'Retail Sales, KWH'!H263</f>
        <v>0.60974109985237124</v>
      </c>
      <c r="G263" s="29">
        <f>'Retail Sales, KWH'!G263/'Retail Sales, KWH'!H263</f>
        <v>0.39025890014762882</v>
      </c>
      <c r="H263" s="29">
        <f t="shared" si="13"/>
        <v>1</v>
      </c>
      <c r="I263" s="7">
        <v>52841</v>
      </c>
      <c r="J263" s="29">
        <f>'Retail Sales, KWH'!J263/'Retail Sales, KWH'!L263</f>
        <v>0.63325231391247627</v>
      </c>
      <c r="K263" s="29">
        <f>'Retail Sales, KWH'!K263/'Retail Sales, KWH'!L263</f>
        <v>0.36674768608752367</v>
      </c>
      <c r="L263" s="29">
        <f t="shared" si="14"/>
        <v>1</v>
      </c>
    </row>
    <row r="264" spans="1:12" x14ac:dyDescent="0.25">
      <c r="A264" s="7">
        <v>52871</v>
      </c>
      <c r="B264" s="29">
        <f>'Retail Sales, KWH'!B264/'Retail Sales, KWH'!D264</f>
        <v>0.6180597635062749</v>
      </c>
      <c r="C264" s="29">
        <f>'Retail Sales, KWH'!C264/'Retail Sales, KWH'!D264</f>
        <v>0.3819402364937251</v>
      </c>
      <c r="D264" s="29">
        <f t="shared" si="12"/>
        <v>1</v>
      </c>
      <c r="E264" s="7">
        <v>52871</v>
      </c>
      <c r="F264" s="29">
        <f>'Retail Sales, KWH'!F264/'Retail Sales, KWH'!H264</f>
        <v>0.60632183384869354</v>
      </c>
      <c r="G264" s="29">
        <f>'Retail Sales, KWH'!G264/'Retail Sales, KWH'!H264</f>
        <v>0.39367816615130652</v>
      </c>
      <c r="H264" s="29">
        <f t="shared" si="13"/>
        <v>1</v>
      </c>
      <c r="I264" s="7">
        <v>52871</v>
      </c>
      <c r="J264" s="29">
        <f>'Retail Sales, KWH'!J264/'Retail Sales, KWH'!L264</f>
        <v>0.63085915681335425</v>
      </c>
      <c r="K264" s="29">
        <f>'Retail Sales, KWH'!K264/'Retail Sales, KWH'!L264</f>
        <v>0.36914084318664575</v>
      </c>
      <c r="L264" s="29">
        <f t="shared" si="14"/>
        <v>1</v>
      </c>
    </row>
    <row r="265" spans="1:12" x14ac:dyDescent="0.25">
      <c r="A265" s="7">
        <v>52902</v>
      </c>
      <c r="B265" s="29">
        <f>'Retail Sales, KWH'!B265/'Retail Sales, KWH'!D265</f>
        <v>0.61796206768175177</v>
      </c>
      <c r="C265" s="29">
        <f>'Retail Sales, KWH'!C265/'Retail Sales, KWH'!D265</f>
        <v>0.38203793231824812</v>
      </c>
      <c r="D265" s="29">
        <f t="shared" si="12"/>
        <v>0.99999999999999989</v>
      </c>
      <c r="E265" s="7">
        <v>52902</v>
      </c>
      <c r="F265" s="29">
        <f>'Retail Sales, KWH'!F265/'Retail Sales, KWH'!H265</f>
        <v>0.60639680618563641</v>
      </c>
      <c r="G265" s="29">
        <f>'Retail Sales, KWH'!G265/'Retail Sales, KWH'!H265</f>
        <v>0.39360319381436354</v>
      </c>
      <c r="H265" s="29">
        <f t="shared" si="13"/>
        <v>1</v>
      </c>
      <c r="I265" s="7">
        <v>52902</v>
      </c>
      <c r="J265" s="29">
        <f>'Retail Sales, KWH'!J265/'Retail Sales, KWH'!L265</f>
        <v>0.63050829315346357</v>
      </c>
      <c r="K265" s="29">
        <f>'Retail Sales, KWH'!K265/'Retail Sales, KWH'!L265</f>
        <v>0.36949170684653643</v>
      </c>
      <c r="L265" s="29">
        <f t="shared" si="14"/>
        <v>1</v>
      </c>
    </row>
    <row r="266" spans="1:12" x14ac:dyDescent="0.25">
      <c r="A266" s="7">
        <v>52932</v>
      </c>
      <c r="B266" s="29">
        <f>'Retail Sales, KWH'!B266/'Retail Sales, KWH'!D266</f>
        <v>0.62189453742334122</v>
      </c>
      <c r="C266" s="29">
        <f>'Retail Sales, KWH'!C266/'Retail Sales, KWH'!D266</f>
        <v>0.37810546257665884</v>
      </c>
      <c r="D266" s="29">
        <f t="shared" si="12"/>
        <v>1</v>
      </c>
      <c r="E266" s="7">
        <v>52932</v>
      </c>
      <c r="F266" s="29">
        <f>'Retail Sales, KWH'!F266/'Retail Sales, KWH'!H266</f>
        <v>0.61139170135472043</v>
      </c>
      <c r="G266" s="29">
        <f>'Retail Sales, KWH'!G266/'Retail Sales, KWH'!H266</f>
        <v>0.38860829864527952</v>
      </c>
      <c r="H266" s="29">
        <f t="shared" si="13"/>
        <v>1</v>
      </c>
      <c r="I266" s="7">
        <v>52932</v>
      </c>
      <c r="J266" s="29">
        <f>'Retail Sales, KWH'!J266/'Retail Sales, KWH'!L266</f>
        <v>0.63305346592695988</v>
      </c>
      <c r="K266" s="29">
        <f>'Retail Sales, KWH'!K266/'Retail Sales, KWH'!L266</f>
        <v>0.36694653407304012</v>
      </c>
      <c r="L266" s="29">
        <f t="shared" si="14"/>
        <v>1</v>
      </c>
    </row>
    <row r="267" spans="1:12" x14ac:dyDescent="0.25">
      <c r="A267" s="7">
        <v>52963</v>
      </c>
      <c r="B267" s="29">
        <f>'Retail Sales, KWH'!B267/'Retail Sales, KWH'!D267</f>
        <v>0.62496327059450762</v>
      </c>
      <c r="C267" s="29">
        <f>'Retail Sales, KWH'!C267/'Retail Sales, KWH'!D267</f>
        <v>0.37503672940549238</v>
      </c>
      <c r="D267" s="29">
        <f t="shared" si="12"/>
        <v>1</v>
      </c>
      <c r="E267" s="7">
        <v>52963</v>
      </c>
      <c r="F267" s="29">
        <f>'Retail Sales, KWH'!F267/'Retail Sales, KWH'!H267</f>
        <v>0.61428749522668435</v>
      </c>
      <c r="G267" s="29">
        <f>'Retail Sales, KWH'!G267/'Retail Sales, KWH'!H267</f>
        <v>0.38571250477331559</v>
      </c>
      <c r="H267" s="29">
        <f t="shared" si="13"/>
        <v>1</v>
      </c>
      <c r="I267" s="7">
        <v>52963</v>
      </c>
      <c r="J267" s="29">
        <f>'Retail Sales, KWH'!J267/'Retail Sales, KWH'!L267</f>
        <v>0.63622463348279534</v>
      </c>
      <c r="K267" s="29">
        <f>'Retail Sales, KWH'!K267/'Retail Sales, KWH'!L267</f>
        <v>0.36377536651720477</v>
      </c>
      <c r="L267" s="29">
        <f t="shared" si="14"/>
        <v>1</v>
      </c>
    </row>
    <row r="268" spans="1:12" x14ac:dyDescent="0.25">
      <c r="A268" s="7">
        <v>52994</v>
      </c>
      <c r="B268" s="29">
        <f>'Retail Sales, KWH'!B268/'Retail Sales, KWH'!D268</f>
        <v>0.62901172048473997</v>
      </c>
      <c r="C268" s="29">
        <f>'Retail Sales, KWH'!C268/'Retail Sales, KWH'!D268</f>
        <v>0.37098827951526009</v>
      </c>
      <c r="D268" s="29">
        <f t="shared" si="12"/>
        <v>1</v>
      </c>
      <c r="E268" s="7">
        <v>52994</v>
      </c>
      <c r="F268" s="29">
        <f>'Retail Sales, KWH'!F268/'Retail Sales, KWH'!H268</f>
        <v>0.61756089317025731</v>
      </c>
      <c r="G268" s="29">
        <f>'Retail Sales, KWH'!G268/'Retail Sales, KWH'!H268</f>
        <v>0.38243910682974275</v>
      </c>
      <c r="H268" s="29">
        <f t="shared" si="13"/>
        <v>1</v>
      </c>
      <c r="I268" s="7">
        <v>52994</v>
      </c>
      <c r="J268" s="29">
        <f>'Retail Sales, KWH'!J268/'Retail Sales, KWH'!L268</f>
        <v>0.64128048280311278</v>
      </c>
      <c r="K268" s="29">
        <f>'Retail Sales, KWH'!K268/'Retail Sales, KWH'!L268</f>
        <v>0.35871951719688722</v>
      </c>
      <c r="L268" s="29">
        <f t="shared" si="14"/>
        <v>1</v>
      </c>
    </row>
    <row r="269" spans="1:12" x14ac:dyDescent="0.25">
      <c r="A269" s="7">
        <v>53022</v>
      </c>
      <c r="B269" s="29">
        <f>'Retail Sales, KWH'!B269/'Retail Sales, KWH'!D269</f>
        <v>0.61703943657554239</v>
      </c>
      <c r="C269" s="29">
        <f>'Retail Sales, KWH'!C269/'Retail Sales, KWH'!D269</f>
        <v>0.38296056342445756</v>
      </c>
      <c r="D269" s="29">
        <f t="shared" si="12"/>
        <v>1</v>
      </c>
      <c r="E269" s="7">
        <v>53022</v>
      </c>
      <c r="F269" s="29">
        <f>'Retail Sales, KWH'!F269/'Retail Sales, KWH'!H269</f>
        <v>0.60563169434277819</v>
      </c>
      <c r="G269" s="29">
        <f>'Retail Sales, KWH'!G269/'Retail Sales, KWH'!H269</f>
        <v>0.39436830565722181</v>
      </c>
      <c r="H269" s="29">
        <f t="shared" si="13"/>
        <v>1</v>
      </c>
      <c r="I269" s="7">
        <v>53022</v>
      </c>
      <c r="J269" s="29">
        <f>'Retail Sales, KWH'!J269/'Retail Sales, KWH'!L269</f>
        <v>0.62922248098151412</v>
      </c>
      <c r="K269" s="29">
        <f>'Retail Sales, KWH'!K269/'Retail Sales, KWH'!L269</f>
        <v>0.37077751901848582</v>
      </c>
      <c r="L269" s="29">
        <f t="shared" si="14"/>
        <v>1</v>
      </c>
    </row>
    <row r="270" spans="1:12" x14ac:dyDescent="0.25">
      <c r="A270" s="7">
        <v>53053</v>
      </c>
      <c r="B270" s="29">
        <f>'Retail Sales, KWH'!B270/'Retail Sales, KWH'!D270</f>
        <v>0.61136243082313735</v>
      </c>
      <c r="C270" s="29">
        <f>'Retail Sales, KWH'!C270/'Retail Sales, KWH'!D270</f>
        <v>0.38863756917686265</v>
      </c>
      <c r="D270" s="29">
        <f t="shared" si="12"/>
        <v>1</v>
      </c>
      <c r="E270" s="7">
        <v>53053</v>
      </c>
      <c r="F270" s="29">
        <f>'Retail Sales, KWH'!F270/'Retail Sales, KWH'!H270</f>
        <v>0.59960937061444064</v>
      </c>
      <c r="G270" s="29">
        <f>'Retail Sales, KWH'!G270/'Retail Sales, KWH'!H270</f>
        <v>0.40039062938555942</v>
      </c>
      <c r="H270" s="29">
        <f t="shared" si="13"/>
        <v>1</v>
      </c>
      <c r="I270" s="7">
        <v>53053</v>
      </c>
      <c r="J270" s="29">
        <f>'Retail Sales, KWH'!J270/'Retail Sales, KWH'!L270</f>
        <v>0.62396834139006285</v>
      </c>
      <c r="K270" s="29">
        <f>'Retail Sales, KWH'!K270/'Retail Sales, KWH'!L270</f>
        <v>0.37603165860993709</v>
      </c>
      <c r="L270" s="29">
        <f t="shared" si="14"/>
        <v>1</v>
      </c>
    </row>
    <row r="271" spans="1:12" x14ac:dyDescent="0.25">
      <c r="A271" s="7">
        <v>53083</v>
      </c>
      <c r="B271" s="29">
        <f>'Retail Sales, KWH'!B271/'Retail Sales, KWH'!D271</f>
        <v>0.60879203869847642</v>
      </c>
      <c r="C271" s="29">
        <f>'Retail Sales, KWH'!C271/'Retail Sales, KWH'!D271</f>
        <v>0.39120796130152363</v>
      </c>
      <c r="D271" s="29">
        <f t="shared" si="12"/>
        <v>1</v>
      </c>
      <c r="E271" s="7">
        <v>53083</v>
      </c>
      <c r="F271" s="29">
        <f>'Retail Sales, KWH'!F271/'Retail Sales, KWH'!H271</f>
        <v>0.5968535409734772</v>
      </c>
      <c r="G271" s="29">
        <f>'Retail Sales, KWH'!G271/'Retail Sales, KWH'!H271</f>
        <v>0.40314645902652269</v>
      </c>
      <c r="H271" s="29">
        <f t="shared" si="13"/>
        <v>0.99999999999999989</v>
      </c>
      <c r="I271" s="7">
        <v>53083</v>
      </c>
      <c r="J271" s="29">
        <f>'Retail Sales, KWH'!J271/'Retail Sales, KWH'!L271</f>
        <v>0.62165271480947726</v>
      </c>
      <c r="K271" s="29">
        <f>'Retail Sales, KWH'!K271/'Retail Sales, KWH'!L271</f>
        <v>0.37834728519052274</v>
      </c>
      <c r="L271" s="29">
        <f t="shared" si="14"/>
        <v>1</v>
      </c>
    </row>
    <row r="272" spans="1:12" x14ac:dyDescent="0.25">
      <c r="A272" s="7">
        <v>53114</v>
      </c>
      <c r="B272" s="29">
        <f>'Retail Sales, KWH'!B272/'Retail Sales, KWH'!D272</f>
        <v>0.61494656168095418</v>
      </c>
      <c r="C272" s="29">
        <f>'Retail Sales, KWH'!C272/'Retail Sales, KWH'!D272</f>
        <v>0.38505343831904576</v>
      </c>
      <c r="D272" s="29">
        <f t="shared" si="12"/>
        <v>1</v>
      </c>
      <c r="E272" s="7">
        <v>53114</v>
      </c>
      <c r="F272" s="29">
        <f>'Retail Sales, KWH'!F272/'Retail Sales, KWH'!H272</f>
        <v>0.60279602515024733</v>
      </c>
      <c r="G272" s="29">
        <f>'Retail Sales, KWH'!G272/'Retail Sales, KWH'!H272</f>
        <v>0.39720397484975273</v>
      </c>
      <c r="H272" s="29">
        <f t="shared" si="13"/>
        <v>1</v>
      </c>
      <c r="I272" s="7">
        <v>53114</v>
      </c>
      <c r="J272" s="29">
        <f>'Retail Sales, KWH'!J272/'Retail Sales, KWH'!L272</f>
        <v>0.62811643331980627</v>
      </c>
      <c r="K272" s="29">
        <f>'Retail Sales, KWH'!K272/'Retail Sales, KWH'!L272</f>
        <v>0.37188356668019384</v>
      </c>
      <c r="L272" s="29">
        <f t="shared" si="14"/>
        <v>1</v>
      </c>
    </row>
    <row r="273" spans="1:12" x14ac:dyDescent="0.25">
      <c r="A273" s="7">
        <v>53144</v>
      </c>
      <c r="B273" s="29">
        <f>'Retail Sales, KWH'!B273/'Retail Sales, KWH'!D273</f>
        <v>0.61128496494015883</v>
      </c>
      <c r="C273" s="29">
        <f>'Retail Sales, KWH'!C273/'Retail Sales, KWH'!D273</f>
        <v>0.38871503505984123</v>
      </c>
      <c r="D273" s="29">
        <f t="shared" si="12"/>
        <v>1</v>
      </c>
      <c r="E273" s="7">
        <v>53144</v>
      </c>
      <c r="F273" s="29">
        <f>'Retail Sales, KWH'!F273/'Retail Sales, KWH'!H273</f>
        <v>0.59963758917506194</v>
      </c>
      <c r="G273" s="29">
        <f>'Retail Sales, KWH'!G273/'Retail Sales, KWH'!H273</f>
        <v>0.40036241082493801</v>
      </c>
      <c r="H273" s="29">
        <f t="shared" si="13"/>
        <v>1</v>
      </c>
      <c r="I273" s="7">
        <v>53144</v>
      </c>
      <c r="J273" s="29">
        <f>'Retail Sales, KWH'!J273/'Retail Sales, KWH'!L273</f>
        <v>0.6237704672822052</v>
      </c>
      <c r="K273" s="29">
        <f>'Retail Sales, KWH'!K273/'Retail Sales, KWH'!L273</f>
        <v>0.37622953271779486</v>
      </c>
      <c r="L273" s="29">
        <f t="shared" si="14"/>
        <v>1</v>
      </c>
    </row>
    <row r="274" spans="1:12" x14ac:dyDescent="0.25">
      <c r="A274" s="7">
        <v>53175</v>
      </c>
      <c r="B274" s="29">
        <f>'Retail Sales, KWH'!B274/'Retail Sales, KWH'!D274</f>
        <v>0.61938724298654924</v>
      </c>
      <c r="C274" s="29">
        <f>'Retail Sales, KWH'!C274/'Retail Sales, KWH'!D274</f>
        <v>0.38061275701345082</v>
      </c>
      <c r="D274" s="29">
        <f t="shared" si="12"/>
        <v>1</v>
      </c>
      <c r="E274" s="7">
        <v>53175</v>
      </c>
      <c r="F274" s="29">
        <f>'Retail Sales, KWH'!F274/'Retail Sales, KWH'!H274</f>
        <v>0.60795402074678018</v>
      </c>
      <c r="G274" s="29">
        <f>'Retail Sales, KWH'!G274/'Retail Sales, KWH'!H274</f>
        <v>0.39204597925321982</v>
      </c>
      <c r="H274" s="29">
        <f t="shared" si="13"/>
        <v>1</v>
      </c>
      <c r="I274" s="7">
        <v>53175</v>
      </c>
      <c r="J274" s="29">
        <f>'Retail Sales, KWH'!J274/'Retail Sales, KWH'!L274</f>
        <v>0.63161261051260642</v>
      </c>
      <c r="K274" s="29">
        <f>'Retail Sales, KWH'!K274/'Retail Sales, KWH'!L274</f>
        <v>0.36838738948739358</v>
      </c>
      <c r="L274" s="29">
        <f t="shared" si="14"/>
        <v>1</v>
      </c>
    </row>
    <row r="275" spans="1:12" x14ac:dyDescent="0.25">
      <c r="A275" s="7">
        <v>53206</v>
      </c>
      <c r="B275" s="29">
        <f>'Retail Sales, KWH'!B275/'Retail Sales, KWH'!D275</f>
        <v>0.62072643715275222</v>
      </c>
      <c r="C275" s="29">
        <f>'Retail Sales, KWH'!C275/'Retail Sales, KWH'!D275</f>
        <v>0.37927356284724767</v>
      </c>
      <c r="D275" s="29">
        <f t="shared" si="12"/>
        <v>0.99999999999999989</v>
      </c>
      <c r="E275" s="7">
        <v>53206</v>
      </c>
      <c r="F275" s="29">
        <f>'Retail Sales, KWH'!F275/'Retail Sales, KWH'!H275</f>
        <v>0.6087473365388989</v>
      </c>
      <c r="G275" s="29">
        <f>'Retail Sales, KWH'!G275/'Retail Sales, KWH'!H275</f>
        <v>0.39125266346110099</v>
      </c>
      <c r="H275" s="29">
        <f t="shared" si="13"/>
        <v>0.99999999999999989</v>
      </c>
      <c r="I275" s="7">
        <v>53206</v>
      </c>
      <c r="J275" s="29">
        <f>'Retail Sales, KWH'!J275/'Retail Sales, KWH'!L275</f>
        <v>0.63366632107221144</v>
      </c>
      <c r="K275" s="29">
        <f>'Retail Sales, KWH'!K275/'Retail Sales, KWH'!L275</f>
        <v>0.36633367892778851</v>
      </c>
      <c r="L275" s="29">
        <f t="shared" si="14"/>
        <v>1</v>
      </c>
    </row>
    <row r="276" spans="1:12" x14ac:dyDescent="0.25">
      <c r="A276" s="7">
        <v>53236</v>
      </c>
      <c r="B276" s="29">
        <f>'Retail Sales, KWH'!B276/'Retail Sales, KWH'!D276</f>
        <v>0.61808712955830902</v>
      </c>
      <c r="C276" s="29">
        <f>'Retail Sales, KWH'!C276/'Retail Sales, KWH'!D276</f>
        <v>0.38191287044169098</v>
      </c>
      <c r="D276" s="29">
        <f t="shared" si="12"/>
        <v>1</v>
      </c>
      <c r="E276" s="7">
        <v>53236</v>
      </c>
      <c r="F276" s="29">
        <f>'Retail Sales, KWH'!F276/'Retail Sales, KWH'!H276</f>
        <v>0.60566915284737666</v>
      </c>
      <c r="G276" s="29">
        <f>'Retail Sales, KWH'!G276/'Retail Sales, KWH'!H276</f>
        <v>0.3943308471526234</v>
      </c>
      <c r="H276" s="29">
        <f t="shared" si="13"/>
        <v>1</v>
      </c>
      <c r="I276" s="7">
        <v>53236</v>
      </c>
      <c r="J276" s="29">
        <f>'Retail Sales, KWH'!J276/'Retail Sales, KWH'!L276</f>
        <v>0.63164020200365889</v>
      </c>
      <c r="K276" s="29">
        <f>'Retail Sales, KWH'!K276/'Retail Sales, KWH'!L276</f>
        <v>0.36835979799634122</v>
      </c>
      <c r="L276" s="29">
        <f t="shared" si="14"/>
        <v>1</v>
      </c>
    </row>
    <row r="277" spans="1:12" x14ac:dyDescent="0.25">
      <c r="A277" s="7">
        <v>53267</v>
      </c>
      <c r="B277" s="29">
        <f>'Retail Sales, KWH'!B277/'Retail Sales, KWH'!D277</f>
        <v>0.61824315398970731</v>
      </c>
      <c r="C277" s="29">
        <f>'Retail Sales, KWH'!C277/'Retail Sales, KWH'!D277</f>
        <v>0.38175684601029264</v>
      </c>
      <c r="D277" s="29">
        <f t="shared" si="12"/>
        <v>1</v>
      </c>
      <c r="E277" s="7">
        <v>53267</v>
      </c>
      <c r="F277" s="29">
        <f>'Retail Sales, KWH'!F277/'Retail Sales, KWH'!H277</f>
        <v>0.60597681072062892</v>
      </c>
      <c r="G277" s="29">
        <f>'Retail Sales, KWH'!G277/'Retail Sales, KWH'!H277</f>
        <v>0.39402318927937108</v>
      </c>
      <c r="H277" s="29">
        <f t="shared" si="13"/>
        <v>1</v>
      </c>
      <c r="I277" s="7">
        <v>53267</v>
      </c>
      <c r="J277" s="29">
        <f>'Retail Sales, KWH'!J277/'Retail Sales, KWH'!L277</f>
        <v>0.63157100761258156</v>
      </c>
      <c r="K277" s="29">
        <f>'Retail Sales, KWH'!K277/'Retail Sales, KWH'!L277</f>
        <v>0.36842899238741839</v>
      </c>
      <c r="L277" s="29">
        <f t="shared" si="14"/>
        <v>1</v>
      </c>
    </row>
    <row r="278" spans="1:12" x14ac:dyDescent="0.25">
      <c r="A278" s="7">
        <v>53297</v>
      </c>
      <c r="B278" s="29">
        <f>'Retail Sales, KWH'!B278/'Retail Sales, KWH'!D278</f>
        <v>0.62236313764336215</v>
      </c>
      <c r="C278" s="29">
        <f>'Retail Sales, KWH'!C278/'Retail Sales, KWH'!D278</f>
        <v>0.37763686235663779</v>
      </c>
      <c r="D278" s="29">
        <f t="shared" si="12"/>
        <v>1</v>
      </c>
      <c r="E278" s="7">
        <v>53297</v>
      </c>
      <c r="F278" s="29">
        <f>'Retail Sales, KWH'!F278/'Retail Sales, KWH'!H278</f>
        <v>0.61118546065832879</v>
      </c>
      <c r="G278" s="29">
        <f>'Retail Sales, KWH'!G278/'Retail Sales, KWH'!H278</f>
        <v>0.38881453934167121</v>
      </c>
      <c r="H278" s="29">
        <f t="shared" si="13"/>
        <v>1</v>
      </c>
      <c r="I278" s="7">
        <v>53297</v>
      </c>
      <c r="J278" s="29">
        <f>'Retail Sales, KWH'!J278/'Retail Sales, KWH'!L278</f>
        <v>0.63426783717318724</v>
      </c>
      <c r="K278" s="29">
        <f>'Retail Sales, KWH'!K278/'Retail Sales, KWH'!L278</f>
        <v>0.36573216282681281</v>
      </c>
      <c r="L278" s="29">
        <f t="shared" si="14"/>
        <v>1</v>
      </c>
    </row>
    <row r="280" spans="1:12" x14ac:dyDescent="0.25">
      <c r="A280" s="24" t="s">
        <v>27</v>
      </c>
      <c r="B280" s="25"/>
      <c r="C280" s="25"/>
      <c r="D280" s="25"/>
      <c r="E280" s="25"/>
      <c r="F280" s="25"/>
      <c r="G280" s="25"/>
      <c r="H280" s="25"/>
      <c r="I280" s="25"/>
      <c r="J280" s="25"/>
      <c r="K280" s="25"/>
      <c r="L280" s="25"/>
    </row>
    <row r="281" spans="1:12" ht="30" x14ac:dyDescent="0.25">
      <c r="A281" s="16"/>
      <c r="B281" s="18" t="s">
        <v>12</v>
      </c>
      <c r="C281" s="20" t="s">
        <v>13</v>
      </c>
      <c r="D281" s="22" t="s">
        <v>14</v>
      </c>
      <c r="E281" s="16"/>
      <c r="F281" s="18" t="s">
        <v>15</v>
      </c>
      <c r="G281" s="20" t="s">
        <v>25</v>
      </c>
      <c r="H281" s="22" t="s">
        <v>17</v>
      </c>
      <c r="I281" s="16"/>
      <c r="J281" s="18" t="s">
        <v>24</v>
      </c>
      <c r="K281" s="20" t="s">
        <v>16</v>
      </c>
      <c r="L281" s="22" t="s">
        <v>26</v>
      </c>
    </row>
    <row r="282" spans="1:12" x14ac:dyDescent="0.25">
      <c r="A282" s="16">
        <v>2023</v>
      </c>
      <c r="B282" s="28">
        <f>'Retail Sales, KWH'!B282/'Retail Sales, KWH'!D282</f>
        <v>0.62046377758590232</v>
      </c>
      <c r="C282" s="28">
        <f>'Retail Sales, KWH'!C282/'Retail Sales, KWH'!D282</f>
        <v>0.37953622241409762</v>
      </c>
      <c r="D282" s="28">
        <f t="shared" ref="D282" si="15">SUM(B282:C282)</f>
        <v>1</v>
      </c>
      <c r="E282" s="16">
        <v>2023</v>
      </c>
      <c r="F282" s="28">
        <f>'Retail Sales, KWH'!F282/'Retail Sales, KWH'!H282</f>
        <v>0.62046377758590221</v>
      </c>
      <c r="G282" s="28">
        <f>'Retail Sales, KWH'!G282/'Retail Sales, KWH'!H282</f>
        <v>0.37953622241409762</v>
      </c>
      <c r="H282" s="28">
        <f t="shared" ref="H282:H304" si="16">SUM(F282:G282)</f>
        <v>0.99999999999999978</v>
      </c>
      <c r="I282" s="16">
        <v>2023</v>
      </c>
      <c r="J282" s="28">
        <f>'Retail Sales, KWH'!J282/'Retail Sales, KWH'!L282</f>
        <v>0.62046377758590232</v>
      </c>
      <c r="K282" s="28">
        <f>'Retail Sales, KWH'!K282/'Retail Sales, KWH'!L282</f>
        <v>0.37953622241409751</v>
      </c>
      <c r="L282" s="28">
        <f t="shared" ref="L282:L304" si="17">SUM(J282:K282)</f>
        <v>0.99999999999999978</v>
      </c>
    </row>
    <row r="283" spans="1:12" x14ac:dyDescent="0.25">
      <c r="A283" s="16">
        <v>2024</v>
      </c>
      <c r="B283" s="28">
        <f>'Retail Sales, KWH'!B283/'Retail Sales, KWH'!D283</f>
        <v>0.62124831060054553</v>
      </c>
      <c r="C283" s="28">
        <f>'Retail Sales, KWH'!C283/'Retail Sales, KWH'!D283</f>
        <v>0.37875168939945414</v>
      </c>
      <c r="D283" s="28">
        <f t="shared" ref="D283:D304" si="18">SUM(B283:C283)</f>
        <v>0.99999999999999967</v>
      </c>
      <c r="E283" s="16">
        <v>2024</v>
      </c>
      <c r="F283" s="28">
        <f>'Retail Sales, KWH'!F283/'Retail Sales, KWH'!H283</f>
        <v>0.62124831060054586</v>
      </c>
      <c r="G283" s="28">
        <f>'Retail Sales, KWH'!G283/'Retail Sales, KWH'!H283</f>
        <v>0.37875168939945414</v>
      </c>
      <c r="H283" s="28">
        <f t="shared" si="16"/>
        <v>1</v>
      </c>
      <c r="I283" s="16">
        <v>2024</v>
      </c>
      <c r="J283" s="28">
        <f>'Retail Sales, KWH'!J283/'Retail Sales, KWH'!L283</f>
        <v>0.62124831060054564</v>
      </c>
      <c r="K283" s="28">
        <f>'Retail Sales, KWH'!K283/'Retail Sales, KWH'!L283</f>
        <v>0.37875168939945419</v>
      </c>
      <c r="L283" s="28">
        <f t="shared" si="17"/>
        <v>0.99999999999999978</v>
      </c>
    </row>
    <row r="284" spans="1:12" x14ac:dyDescent="0.25">
      <c r="A284" s="16">
        <v>2025</v>
      </c>
      <c r="B284" s="28">
        <f>'Retail Sales, KWH'!B284/'Retail Sales, KWH'!D284</f>
        <v>0.62131834977134615</v>
      </c>
      <c r="C284" s="28">
        <f>'Retail Sales, KWH'!C284/'Retail Sales, KWH'!D284</f>
        <v>0.3786816502286538</v>
      </c>
      <c r="D284" s="28">
        <f t="shared" si="18"/>
        <v>1</v>
      </c>
      <c r="E284" s="16">
        <v>2025</v>
      </c>
      <c r="F284" s="28">
        <f>'Retail Sales, KWH'!F284/'Retail Sales, KWH'!H284</f>
        <v>0.62131834977134615</v>
      </c>
      <c r="G284" s="28">
        <f>'Retail Sales, KWH'!G284/'Retail Sales, KWH'!H284</f>
        <v>0.37868165022865363</v>
      </c>
      <c r="H284" s="28">
        <f t="shared" si="16"/>
        <v>0.99999999999999978</v>
      </c>
      <c r="I284" s="16">
        <v>2025</v>
      </c>
      <c r="J284" s="28">
        <f>'Retail Sales, KWH'!J284/'Retail Sales, KWH'!L284</f>
        <v>0.62131834977134626</v>
      </c>
      <c r="K284" s="28">
        <f>'Retail Sales, KWH'!K284/'Retail Sales, KWH'!L284</f>
        <v>0.3786816502286538</v>
      </c>
      <c r="L284" s="28">
        <f t="shared" si="17"/>
        <v>1</v>
      </c>
    </row>
    <row r="285" spans="1:12" x14ac:dyDescent="0.25">
      <c r="A285" s="16">
        <v>2026</v>
      </c>
      <c r="B285" s="28">
        <f>'Retail Sales, KWH'!B285/'Retail Sales, KWH'!D285</f>
        <v>0.62133920182751967</v>
      </c>
      <c r="C285" s="28">
        <f>'Retail Sales, KWH'!C285/'Retail Sales, KWH'!D285</f>
        <v>0.37866079817248027</v>
      </c>
      <c r="D285" s="28">
        <f t="shared" si="18"/>
        <v>1</v>
      </c>
      <c r="E285" s="16">
        <v>2026</v>
      </c>
      <c r="F285" s="28">
        <f>'Retail Sales, KWH'!F285/'Retail Sales, KWH'!H285</f>
        <v>0.62133920182751967</v>
      </c>
      <c r="G285" s="28">
        <f>'Retail Sales, KWH'!G285/'Retail Sales, KWH'!H285</f>
        <v>0.37866079817248027</v>
      </c>
      <c r="H285" s="28">
        <f t="shared" si="16"/>
        <v>1</v>
      </c>
      <c r="I285" s="16">
        <v>2026</v>
      </c>
      <c r="J285" s="28">
        <f>'Retail Sales, KWH'!J285/'Retail Sales, KWH'!L285</f>
        <v>0.62133920182751978</v>
      </c>
      <c r="K285" s="28">
        <f>'Retail Sales, KWH'!K285/'Retail Sales, KWH'!L285</f>
        <v>0.37866079817248027</v>
      </c>
      <c r="L285" s="28">
        <f t="shared" si="17"/>
        <v>1</v>
      </c>
    </row>
    <row r="286" spans="1:12" x14ac:dyDescent="0.25">
      <c r="A286" s="16">
        <v>2027</v>
      </c>
      <c r="B286" s="29">
        <f>'Retail Sales, KWH'!B286/'Retail Sales, KWH'!D286</f>
        <v>0.62107297509286241</v>
      </c>
      <c r="C286" s="29">
        <f>'Retail Sales, KWH'!C286/'Retail Sales, KWH'!D286</f>
        <v>0.3789270249071377</v>
      </c>
      <c r="D286" s="29">
        <f t="shared" si="18"/>
        <v>1</v>
      </c>
      <c r="E286" s="16">
        <v>2027</v>
      </c>
      <c r="F286" s="29">
        <f>'Retail Sales, KWH'!F286/'Retail Sales, KWH'!H286</f>
        <v>0.62035557802302677</v>
      </c>
      <c r="G286" s="29">
        <f>'Retail Sales, KWH'!G286/'Retail Sales, KWH'!H286</f>
        <v>0.37964442197697329</v>
      </c>
      <c r="H286" s="29">
        <f t="shared" si="16"/>
        <v>1</v>
      </c>
      <c r="I286" s="16">
        <v>2027</v>
      </c>
      <c r="J286" s="29">
        <f>'Retail Sales, KWH'!J286/'Retail Sales, KWH'!L286</f>
        <v>0.62180648415842521</v>
      </c>
      <c r="K286" s="29">
        <f>'Retail Sales, KWH'!K286/'Retail Sales, KWH'!L286</f>
        <v>0.37819351584157496</v>
      </c>
      <c r="L286" s="29">
        <f t="shared" si="17"/>
        <v>1.0000000000000002</v>
      </c>
    </row>
    <row r="287" spans="1:12" x14ac:dyDescent="0.25">
      <c r="A287" s="16">
        <v>2028</v>
      </c>
      <c r="B287" s="29">
        <f>'Retail Sales, KWH'!B287/'Retail Sales, KWH'!D287</f>
        <v>0.62083921141489029</v>
      </c>
      <c r="C287" s="29">
        <f>'Retail Sales, KWH'!C287/'Retail Sales, KWH'!D287</f>
        <v>0.37916078858510976</v>
      </c>
      <c r="D287" s="29">
        <f t="shared" si="18"/>
        <v>1</v>
      </c>
      <c r="E287" s="16">
        <v>2028</v>
      </c>
      <c r="F287" s="29">
        <f>'Retail Sales, KWH'!F287/'Retail Sales, KWH'!H287</f>
        <v>0.61960618626301389</v>
      </c>
      <c r="G287" s="29">
        <f>'Retail Sales, KWH'!G287/'Retail Sales, KWH'!H287</f>
        <v>0.38039381373698616</v>
      </c>
      <c r="H287" s="29">
        <f t="shared" si="16"/>
        <v>1</v>
      </c>
      <c r="I287" s="16">
        <v>2028</v>
      </c>
      <c r="J287" s="29">
        <f>'Retail Sales, KWH'!J287/'Retail Sales, KWH'!L287</f>
        <v>0.6221096535653311</v>
      </c>
      <c r="K287" s="29">
        <f>'Retail Sales, KWH'!K287/'Retail Sales, KWH'!L287</f>
        <v>0.37789034643466901</v>
      </c>
      <c r="L287" s="29">
        <f t="shared" si="17"/>
        <v>1</v>
      </c>
    </row>
    <row r="288" spans="1:12" x14ac:dyDescent="0.25">
      <c r="A288" s="16">
        <v>2029</v>
      </c>
      <c r="B288" s="29">
        <f>'Retail Sales, KWH'!B288/'Retail Sales, KWH'!D288</f>
        <v>0.62060331938747426</v>
      </c>
      <c r="C288" s="29">
        <f>'Retail Sales, KWH'!C288/'Retail Sales, KWH'!D288</f>
        <v>0.37939668061252596</v>
      </c>
      <c r="D288" s="29">
        <f t="shared" si="18"/>
        <v>1.0000000000000002</v>
      </c>
      <c r="E288" s="16">
        <v>2029</v>
      </c>
      <c r="F288" s="29">
        <f>'Retail Sales, KWH'!F288/'Retail Sales, KWH'!H288</f>
        <v>0.61884060658887163</v>
      </c>
      <c r="G288" s="29">
        <f>'Retail Sales, KWH'!G288/'Retail Sales, KWH'!H288</f>
        <v>0.38115939341112853</v>
      </c>
      <c r="H288" s="29">
        <f t="shared" si="16"/>
        <v>1.0000000000000002</v>
      </c>
      <c r="I288" s="16">
        <v>2029</v>
      </c>
      <c r="J288" s="29">
        <f>'Retail Sales, KWH'!J288/'Retail Sales, KWH'!L288</f>
        <v>0.62242775498429403</v>
      </c>
      <c r="K288" s="29">
        <f>'Retail Sales, KWH'!K288/'Retail Sales, KWH'!L288</f>
        <v>0.37757224501570591</v>
      </c>
      <c r="L288" s="29">
        <f t="shared" si="17"/>
        <v>1</v>
      </c>
    </row>
    <row r="289" spans="1:12" x14ac:dyDescent="0.25">
      <c r="A289" s="16">
        <v>2030</v>
      </c>
      <c r="B289" s="29">
        <f>'Retail Sales, KWH'!B289/'Retail Sales, KWH'!D289</f>
        <v>0.62030327231880866</v>
      </c>
      <c r="C289" s="29">
        <f>'Retail Sales, KWH'!C289/'Retail Sales, KWH'!D289</f>
        <v>0.37969672768119139</v>
      </c>
      <c r="D289" s="29">
        <f t="shared" si="18"/>
        <v>1</v>
      </c>
      <c r="E289" s="16">
        <v>2030</v>
      </c>
      <c r="F289" s="29">
        <f>'Retail Sales, KWH'!F289/'Retail Sales, KWH'!H289</f>
        <v>0.6179976092488112</v>
      </c>
      <c r="G289" s="29">
        <f>'Retail Sales, KWH'!G289/'Retail Sales, KWH'!H289</f>
        <v>0.38200239075118858</v>
      </c>
      <c r="H289" s="29">
        <f t="shared" si="16"/>
        <v>0.99999999999999978</v>
      </c>
      <c r="I289" s="16">
        <v>2030</v>
      </c>
      <c r="J289" s="29">
        <f>'Retail Sales, KWH'!J289/'Retail Sales, KWH'!L289</f>
        <v>0.62269795685648444</v>
      </c>
      <c r="K289" s="29">
        <f>'Retail Sales, KWH'!K289/'Retail Sales, KWH'!L289</f>
        <v>0.37730204314351545</v>
      </c>
      <c r="L289" s="29">
        <f t="shared" si="17"/>
        <v>0.99999999999999989</v>
      </c>
    </row>
    <row r="290" spans="1:12" x14ac:dyDescent="0.25">
      <c r="A290" s="16">
        <v>2031</v>
      </c>
      <c r="B290" s="29">
        <f>'Retail Sales, KWH'!B290/'Retail Sales, KWH'!D290</f>
        <v>0.6201775461473864</v>
      </c>
      <c r="C290" s="29">
        <f>'Retail Sales, KWH'!C290/'Retail Sales, KWH'!D290</f>
        <v>0.37982245385261348</v>
      </c>
      <c r="D290" s="29">
        <f t="shared" si="18"/>
        <v>0.99999999999999989</v>
      </c>
      <c r="E290" s="16">
        <v>2031</v>
      </c>
      <c r="F290" s="29">
        <f>'Retail Sales, KWH'!F290/'Retail Sales, KWH'!H290</f>
        <v>0.61731671219776729</v>
      </c>
      <c r="G290" s="29">
        <f>'Retail Sales, KWH'!G290/'Retail Sales, KWH'!H290</f>
        <v>0.38268328780223293</v>
      </c>
      <c r="H290" s="29">
        <f t="shared" si="16"/>
        <v>1.0000000000000002</v>
      </c>
      <c r="I290" s="16">
        <v>2031</v>
      </c>
      <c r="J290" s="29">
        <f>'Retail Sales, KWH'!J290/'Retail Sales, KWH'!L290</f>
        <v>0.62315826161527865</v>
      </c>
      <c r="K290" s="29">
        <f>'Retail Sales, KWH'!K290/'Retail Sales, KWH'!L290</f>
        <v>0.37684173838472135</v>
      </c>
      <c r="L290" s="29">
        <f t="shared" si="17"/>
        <v>1</v>
      </c>
    </row>
    <row r="291" spans="1:12" x14ac:dyDescent="0.25">
      <c r="A291" s="16">
        <v>2032</v>
      </c>
      <c r="B291" s="29">
        <f>'Retail Sales, KWH'!B291/'Retail Sales, KWH'!D291</f>
        <v>0.62005864469961824</v>
      </c>
      <c r="C291" s="29">
        <f>'Retail Sales, KWH'!C291/'Retail Sales, KWH'!D291</f>
        <v>0.37994135530038159</v>
      </c>
      <c r="D291" s="29">
        <f t="shared" si="18"/>
        <v>0.99999999999999978</v>
      </c>
      <c r="E291" s="16">
        <v>2032</v>
      </c>
      <c r="F291" s="29">
        <f>'Retail Sales, KWH'!F291/'Retail Sales, KWH'!H291</f>
        <v>0.61662945115126155</v>
      </c>
      <c r="G291" s="29">
        <f>'Retail Sales, KWH'!G291/'Retail Sales, KWH'!H291</f>
        <v>0.38337054884873828</v>
      </c>
      <c r="H291" s="29">
        <f t="shared" si="16"/>
        <v>0.99999999999999978</v>
      </c>
      <c r="I291" s="16">
        <v>2032</v>
      </c>
      <c r="J291" s="29">
        <f>'Retail Sales, KWH'!J291/'Retail Sales, KWH'!L291</f>
        <v>0.62364198989533781</v>
      </c>
      <c r="K291" s="29">
        <f>'Retail Sales, KWH'!K291/'Retail Sales, KWH'!L291</f>
        <v>0.37635801010466202</v>
      </c>
      <c r="L291" s="29">
        <f t="shared" si="17"/>
        <v>0.99999999999999978</v>
      </c>
    </row>
    <row r="292" spans="1:12" x14ac:dyDescent="0.25">
      <c r="A292" s="16">
        <v>2033</v>
      </c>
      <c r="B292" s="29">
        <f>'Retail Sales, KWH'!B292/'Retail Sales, KWH'!D292</f>
        <v>0.61990153609208609</v>
      </c>
      <c r="C292" s="29">
        <f>'Retail Sales, KWH'!C292/'Retail Sales, KWH'!D292</f>
        <v>0.38009846390791385</v>
      </c>
      <c r="D292" s="29">
        <f t="shared" si="18"/>
        <v>1</v>
      </c>
      <c r="E292" s="16">
        <v>2033</v>
      </c>
      <c r="F292" s="29">
        <f>'Retail Sales, KWH'!F292/'Retail Sales, KWH'!H292</f>
        <v>0.61589160106024454</v>
      </c>
      <c r="G292" s="29">
        <f>'Retail Sales, KWH'!G292/'Retail Sales, KWH'!H292</f>
        <v>0.38410839893975546</v>
      </c>
      <c r="H292" s="29">
        <f t="shared" si="16"/>
        <v>1</v>
      </c>
      <c r="I292" s="16">
        <v>2033</v>
      </c>
      <c r="J292" s="29">
        <f>'Retail Sales, KWH'!J292/'Retail Sales, KWH'!L292</f>
        <v>0.62410328231058798</v>
      </c>
      <c r="K292" s="29">
        <f>'Retail Sales, KWH'!K292/'Retail Sales, KWH'!L292</f>
        <v>0.37589671768941207</v>
      </c>
      <c r="L292" s="29">
        <f t="shared" si="17"/>
        <v>1</v>
      </c>
    </row>
    <row r="293" spans="1:12" x14ac:dyDescent="0.25">
      <c r="A293" s="16">
        <v>2034</v>
      </c>
      <c r="B293" s="29">
        <f>'Retail Sales, KWH'!B293/'Retail Sales, KWH'!D293</f>
        <v>0.61972988462484901</v>
      </c>
      <c r="C293" s="29">
        <f>'Retail Sales, KWH'!C293/'Retail Sales, KWH'!D293</f>
        <v>0.38027011537515082</v>
      </c>
      <c r="D293" s="29">
        <f t="shared" si="18"/>
        <v>0.99999999999999978</v>
      </c>
      <c r="E293" s="16">
        <v>2034</v>
      </c>
      <c r="F293" s="29">
        <f>'Retail Sales, KWH'!F293/'Retail Sales, KWH'!H293</f>
        <v>0.61512733351180759</v>
      </c>
      <c r="G293" s="29">
        <f>'Retail Sales, KWH'!G293/'Retail Sales, KWH'!H293</f>
        <v>0.38487266648819252</v>
      </c>
      <c r="H293" s="29">
        <f t="shared" si="16"/>
        <v>1</v>
      </c>
      <c r="I293" s="16">
        <v>2034</v>
      </c>
      <c r="J293" s="29">
        <f>'Retail Sales, KWH'!J293/'Retail Sales, KWH'!L293</f>
        <v>0.62456527199834078</v>
      </c>
      <c r="K293" s="29">
        <f>'Retail Sales, KWH'!K293/'Retail Sales, KWH'!L293</f>
        <v>0.37543472800165933</v>
      </c>
      <c r="L293" s="29">
        <f t="shared" si="17"/>
        <v>1</v>
      </c>
    </row>
    <row r="294" spans="1:12" x14ac:dyDescent="0.25">
      <c r="A294" s="16">
        <v>2035</v>
      </c>
      <c r="B294" s="29">
        <f>'Retail Sales, KWH'!B294/'Retail Sales, KWH'!D294</f>
        <v>0.61955406481809716</v>
      </c>
      <c r="C294" s="29">
        <f>'Retail Sales, KWH'!C294/'Retail Sales, KWH'!D294</f>
        <v>0.38044593518190289</v>
      </c>
      <c r="D294" s="29">
        <f t="shared" si="18"/>
        <v>1</v>
      </c>
      <c r="E294" s="16">
        <v>2035</v>
      </c>
      <c r="F294" s="29">
        <f>'Retail Sales, KWH'!F294/'Retail Sales, KWH'!H294</f>
        <v>0.61434763389459679</v>
      </c>
      <c r="G294" s="29">
        <f>'Retail Sales, KWH'!G294/'Retail Sales, KWH'!H294</f>
        <v>0.38565236610540321</v>
      </c>
      <c r="H294" s="29">
        <f t="shared" si="16"/>
        <v>1</v>
      </c>
      <c r="I294" s="16">
        <v>2035</v>
      </c>
      <c r="J294" s="29">
        <f>'Retail Sales, KWH'!J294/'Retail Sales, KWH'!L294</f>
        <v>0.62503763416521352</v>
      </c>
      <c r="K294" s="29">
        <f>'Retail Sales, KWH'!K294/'Retail Sales, KWH'!L294</f>
        <v>0.37496236583478659</v>
      </c>
      <c r="L294" s="29">
        <f t="shared" si="17"/>
        <v>1</v>
      </c>
    </row>
    <row r="295" spans="1:12" x14ac:dyDescent="0.25">
      <c r="A295" s="16">
        <v>2036</v>
      </c>
      <c r="B295" s="29">
        <f>'Retail Sales, KWH'!B295/'Retail Sales, KWH'!D295</f>
        <v>0.61937666467931629</v>
      </c>
      <c r="C295" s="29">
        <f>'Retail Sales, KWH'!C295/'Retail Sales, KWH'!D295</f>
        <v>0.38062333532068382</v>
      </c>
      <c r="D295" s="29">
        <f t="shared" si="18"/>
        <v>1</v>
      </c>
      <c r="E295" s="16">
        <v>2036</v>
      </c>
      <c r="F295" s="29">
        <f>'Retail Sales, KWH'!F295/'Retail Sales, KWH'!H295</f>
        <v>0.61355600938878174</v>
      </c>
      <c r="G295" s="29">
        <f>'Retail Sales, KWH'!G295/'Retail Sales, KWH'!H295</f>
        <v>0.3864439906112182</v>
      </c>
      <c r="H295" s="29">
        <f t="shared" si="16"/>
        <v>1</v>
      </c>
      <c r="I295" s="16">
        <v>2036</v>
      </c>
      <c r="J295" s="29">
        <f>'Retail Sales, KWH'!J295/'Retail Sales, KWH'!L295</f>
        <v>0.62552187764299128</v>
      </c>
      <c r="K295" s="29">
        <f>'Retail Sales, KWH'!K295/'Retail Sales, KWH'!L295</f>
        <v>0.37447812235700895</v>
      </c>
      <c r="L295" s="29">
        <f t="shared" si="17"/>
        <v>1.0000000000000002</v>
      </c>
    </row>
    <row r="296" spans="1:12" x14ac:dyDescent="0.25">
      <c r="A296" s="16">
        <v>2037</v>
      </c>
      <c r="B296" s="29">
        <f>'Retail Sales, KWH'!B296/'Retail Sales, KWH'!D296</f>
        <v>0.61919301886578337</v>
      </c>
      <c r="C296" s="29">
        <f>'Retail Sales, KWH'!C296/'Retail Sales, KWH'!D296</f>
        <v>0.38080698113421679</v>
      </c>
      <c r="D296" s="29">
        <f t="shared" si="18"/>
        <v>1.0000000000000002</v>
      </c>
      <c r="E296" s="16">
        <v>2037</v>
      </c>
      <c r="F296" s="29">
        <f>'Retail Sales, KWH'!F296/'Retail Sales, KWH'!H296</f>
        <v>0.61274881849210638</v>
      </c>
      <c r="G296" s="29">
        <f>'Retail Sales, KWH'!G296/'Retail Sales, KWH'!H296</f>
        <v>0.38725118150789384</v>
      </c>
      <c r="H296" s="29">
        <f t="shared" si="16"/>
        <v>1.0000000000000002</v>
      </c>
      <c r="I296" s="16">
        <v>2037</v>
      </c>
      <c r="J296" s="29">
        <f>'Retail Sales, KWH'!J296/'Retail Sales, KWH'!L296</f>
        <v>0.62601214463627608</v>
      </c>
      <c r="K296" s="29">
        <f>'Retail Sales, KWH'!K296/'Retail Sales, KWH'!L296</f>
        <v>0.37398785536372386</v>
      </c>
      <c r="L296" s="29">
        <f t="shared" si="17"/>
        <v>1</v>
      </c>
    </row>
    <row r="297" spans="1:12" x14ac:dyDescent="0.25">
      <c r="A297" s="16">
        <v>2038</v>
      </c>
      <c r="B297" s="29">
        <f>'Retail Sales, KWH'!B297/'Retail Sales, KWH'!D297</f>
        <v>0.61900892097894389</v>
      </c>
      <c r="C297" s="29">
        <f>'Retail Sales, KWH'!C297/'Retail Sales, KWH'!D297</f>
        <v>0.380991079021056</v>
      </c>
      <c r="D297" s="29">
        <f t="shared" si="18"/>
        <v>0.99999999999999989</v>
      </c>
      <c r="E297" s="16">
        <v>2038</v>
      </c>
      <c r="F297" s="29">
        <f>'Retail Sales, KWH'!F297/'Retail Sales, KWH'!H297</f>
        <v>0.6119325571593206</v>
      </c>
      <c r="G297" s="29">
        <f>'Retail Sales, KWH'!G297/'Retail Sales, KWH'!H297</f>
        <v>0.38806744284067957</v>
      </c>
      <c r="H297" s="29">
        <f t="shared" si="16"/>
        <v>1.0000000000000002</v>
      </c>
      <c r="I297" s="16">
        <v>2038</v>
      </c>
      <c r="J297" s="29">
        <f>'Retail Sales, KWH'!J297/'Retail Sales, KWH'!L297</f>
        <v>0.62651344331102687</v>
      </c>
      <c r="K297" s="29">
        <f>'Retail Sales, KWH'!K297/'Retail Sales, KWH'!L297</f>
        <v>0.37348655668897335</v>
      </c>
      <c r="L297" s="29">
        <f t="shared" si="17"/>
        <v>1.0000000000000002</v>
      </c>
    </row>
    <row r="298" spans="1:12" x14ac:dyDescent="0.25">
      <c r="A298" s="16">
        <v>2039</v>
      </c>
      <c r="B298" s="29">
        <f>'Retail Sales, KWH'!B298/'Retail Sales, KWH'!D298</f>
        <v>0.61884955945924947</v>
      </c>
      <c r="C298" s="29">
        <f>'Retail Sales, KWH'!C298/'Retail Sales, KWH'!D298</f>
        <v>0.38115044054075048</v>
      </c>
      <c r="D298" s="29">
        <f t="shared" si="18"/>
        <v>1</v>
      </c>
      <c r="E298" s="16">
        <v>2039</v>
      </c>
      <c r="F298" s="29">
        <f>'Retail Sales, KWH'!F298/'Retail Sales, KWH'!H298</f>
        <v>0.61113375793871871</v>
      </c>
      <c r="G298" s="29">
        <f>'Retail Sales, KWH'!G298/'Retail Sales, KWH'!H298</f>
        <v>0.3888662420612814</v>
      </c>
      <c r="H298" s="29">
        <f t="shared" si="16"/>
        <v>1</v>
      </c>
      <c r="I298" s="16">
        <v>2039</v>
      </c>
      <c r="J298" s="29">
        <f>'Retail Sales, KWH'!J298/'Retail Sales, KWH'!L298</f>
        <v>0.62704919783653146</v>
      </c>
      <c r="K298" s="29">
        <f>'Retail Sales, KWH'!K298/'Retail Sales, KWH'!L298</f>
        <v>0.37295080216346871</v>
      </c>
      <c r="L298" s="29">
        <f t="shared" si="17"/>
        <v>1.0000000000000002</v>
      </c>
    </row>
    <row r="299" spans="1:12" x14ac:dyDescent="0.25">
      <c r="A299" s="16">
        <v>2040</v>
      </c>
      <c r="B299" s="29">
        <f>'Retail Sales, KWH'!B299/'Retail Sales, KWH'!D299</f>
        <v>0.61869838727192961</v>
      </c>
      <c r="C299" s="29">
        <f>'Retail Sales, KWH'!C299/'Retail Sales, KWH'!D299</f>
        <v>0.38130161272807023</v>
      </c>
      <c r="D299" s="29">
        <f t="shared" si="18"/>
        <v>0.99999999999999978</v>
      </c>
      <c r="E299" s="16">
        <v>2040</v>
      </c>
      <c r="F299" s="29">
        <f>'Retail Sales, KWH'!F299/'Retail Sales, KWH'!H299</f>
        <v>0.61033707306586582</v>
      </c>
      <c r="G299" s="29">
        <f>'Retail Sales, KWH'!G299/'Retail Sales, KWH'!H299</f>
        <v>0.38966292693413407</v>
      </c>
      <c r="H299" s="29">
        <f t="shared" si="16"/>
        <v>0.99999999999999989</v>
      </c>
      <c r="I299" s="16">
        <v>2040</v>
      </c>
      <c r="J299" s="29">
        <f>'Retail Sales, KWH'!J299/'Retail Sales, KWH'!L299</f>
        <v>0.62760145466220185</v>
      </c>
      <c r="K299" s="29">
        <f>'Retail Sales, KWH'!K299/'Retail Sales, KWH'!L299</f>
        <v>0.37239854533779804</v>
      </c>
      <c r="L299" s="29">
        <f t="shared" si="17"/>
        <v>0.99999999999999989</v>
      </c>
    </row>
    <row r="300" spans="1:12" x14ac:dyDescent="0.25">
      <c r="A300" s="16">
        <v>2041</v>
      </c>
      <c r="B300" s="29">
        <f>'Retail Sales, KWH'!B300/'Retail Sales, KWH'!D300</f>
        <v>0.61857176479112996</v>
      </c>
      <c r="C300" s="29">
        <f>'Retail Sales, KWH'!C300/'Retail Sales, KWH'!D300</f>
        <v>0.38142823520886987</v>
      </c>
      <c r="D300" s="29">
        <f t="shared" si="18"/>
        <v>0.99999999999999978</v>
      </c>
      <c r="E300" s="16">
        <v>2041</v>
      </c>
      <c r="F300" s="29">
        <f>'Retail Sales, KWH'!F300/'Retail Sales, KWH'!H300</f>
        <v>0.60955915214240963</v>
      </c>
      <c r="G300" s="29">
        <f>'Retail Sales, KWH'!G300/'Retail Sales, KWH'!H300</f>
        <v>0.39044084785759053</v>
      </c>
      <c r="H300" s="29">
        <f t="shared" si="16"/>
        <v>1.0000000000000002</v>
      </c>
      <c r="I300" s="16">
        <v>2041</v>
      </c>
      <c r="J300" s="29">
        <f>'Retail Sales, KWH'!J300/'Retail Sales, KWH'!L300</f>
        <v>0.62818627470651422</v>
      </c>
      <c r="K300" s="29">
        <f>'Retail Sales, KWH'!K300/'Retail Sales, KWH'!L300</f>
        <v>0.371813725293486</v>
      </c>
      <c r="L300" s="29">
        <f t="shared" si="17"/>
        <v>1.0000000000000002</v>
      </c>
    </row>
    <row r="301" spans="1:12" x14ac:dyDescent="0.25">
      <c r="A301" s="16">
        <v>2042</v>
      </c>
      <c r="B301" s="29">
        <f>'Retail Sales, KWH'!B301/'Retail Sales, KWH'!D301</f>
        <v>0.61847344360083745</v>
      </c>
      <c r="C301" s="29">
        <f>'Retail Sales, KWH'!C301/'Retail Sales, KWH'!D301</f>
        <v>0.38152655639916272</v>
      </c>
      <c r="D301" s="29">
        <f t="shared" si="18"/>
        <v>1.0000000000000002</v>
      </c>
      <c r="E301" s="16">
        <v>2042</v>
      </c>
      <c r="F301" s="29">
        <f>'Retail Sales, KWH'!F301/'Retail Sales, KWH'!H301</f>
        <v>0.60880378900791099</v>
      </c>
      <c r="G301" s="29">
        <f>'Retail Sales, KWH'!G301/'Retail Sales, KWH'!H301</f>
        <v>0.39119621099208901</v>
      </c>
      <c r="H301" s="29">
        <f t="shared" si="16"/>
        <v>1</v>
      </c>
      <c r="I301" s="16">
        <v>2042</v>
      </c>
      <c r="J301" s="29">
        <f>'Retail Sales, KWH'!J301/'Retail Sales, KWH'!L301</f>
        <v>0.62880742545707868</v>
      </c>
      <c r="K301" s="29">
        <f>'Retail Sales, KWH'!K301/'Retail Sales, KWH'!L301</f>
        <v>0.37119257454292137</v>
      </c>
      <c r="L301" s="29">
        <f t="shared" si="17"/>
        <v>1</v>
      </c>
    </row>
    <row r="302" spans="1:12" x14ac:dyDescent="0.25">
      <c r="A302" s="16">
        <v>2043</v>
      </c>
      <c r="B302" s="29">
        <f>'Retail Sales, KWH'!B302/'Retail Sales, KWH'!D302</f>
        <v>0.6184193755431957</v>
      </c>
      <c r="C302" s="29">
        <f>'Retail Sales, KWH'!C302/'Retail Sales, KWH'!D302</f>
        <v>0.38158062445680413</v>
      </c>
      <c r="D302" s="29">
        <f t="shared" si="18"/>
        <v>0.99999999999999978</v>
      </c>
      <c r="E302" s="16">
        <v>2043</v>
      </c>
      <c r="F302" s="29">
        <f>'Retail Sales, KWH'!F302/'Retail Sales, KWH'!H302</f>
        <v>0.60808842790527051</v>
      </c>
      <c r="G302" s="29">
        <f>'Retail Sales, KWH'!G302/'Retail Sales, KWH'!H302</f>
        <v>0.39191157209472932</v>
      </c>
      <c r="H302" s="29">
        <f t="shared" si="16"/>
        <v>0.99999999999999978</v>
      </c>
      <c r="I302" s="16">
        <v>2043</v>
      </c>
      <c r="J302" s="29">
        <f>'Retail Sales, KWH'!J302/'Retail Sales, KWH'!L302</f>
        <v>0.62947892171967301</v>
      </c>
      <c r="K302" s="29">
        <f>'Retail Sales, KWH'!K302/'Retail Sales, KWH'!L302</f>
        <v>0.37052107828032693</v>
      </c>
      <c r="L302" s="29">
        <f t="shared" si="17"/>
        <v>1</v>
      </c>
    </row>
    <row r="303" spans="1:12" x14ac:dyDescent="0.25">
      <c r="A303" s="16">
        <v>2044</v>
      </c>
      <c r="B303" s="29">
        <f>'Retail Sales, KWH'!B303/'Retail Sales, KWH'!D303</f>
        <v>0.61836884330885156</v>
      </c>
      <c r="C303" s="29">
        <f>'Retail Sales, KWH'!C303/'Retail Sales, KWH'!D303</f>
        <v>0.3816311566911485</v>
      </c>
      <c r="D303" s="29">
        <f t="shared" si="18"/>
        <v>1</v>
      </c>
      <c r="E303" s="16">
        <v>2044</v>
      </c>
      <c r="F303" s="29">
        <f>'Retail Sales, KWH'!F303/'Retail Sales, KWH'!H303</f>
        <v>0.60737117957543207</v>
      </c>
      <c r="G303" s="29">
        <f>'Retail Sales, KWH'!G303/'Retail Sales, KWH'!H303</f>
        <v>0.39262882042456804</v>
      </c>
      <c r="H303" s="29">
        <f t="shared" si="16"/>
        <v>1</v>
      </c>
      <c r="I303" s="16">
        <v>2044</v>
      </c>
      <c r="J303" s="29">
        <f>'Retail Sales, KWH'!J303/'Retail Sales, KWH'!L303</f>
        <v>0.63016187627118048</v>
      </c>
      <c r="K303" s="29">
        <f>'Retail Sales, KWH'!K303/'Retail Sales, KWH'!L303</f>
        <v>0.36983812372881952</v>
      </c>
      <c r="L303" s="29">
        <f t="shared" si="17"/>
        <v>1</v>
      </c>
    </row>
    <row r="304" spans="1:12" x14ac:dyDescent="0.25">
      <c r="A304" s="16">
        <v>2045</v>
      </c>
      <c r="B304" s="29">
        <f>'Retail Sales, KWH'!B304/'Retail Sales, KWH'!D304</f>
        <v>0.61837371095466864</v>
      </c>
      <c r="C304" s="29">
        <f>'Retail Sales, KWH'!C304/'Retail Sales, KWH'!D304</f>
        <v>0.3816262890453313</v>
      </c>
      <c r="D304" s="29">
        <f t="shared" si="18"/>
        <v>1</v>
      </c>
      <c r="E304" s="16">
        <v>2045</v>
      </c>
      <c r="F304" s="29">
        <f>'Retail Sales, KWH'!F304/'Retail Sales, KWH'!H304</f>
        <v>0.60669933051827107</v>
      </c>
      <c r="G304" s="29">
        <f>'Retail Sales, KWH'!G304/'Retail Sales, KWH'!H304</f>
        <v>0.39330066948172887</v>
      </c>
      <c r="H304" s="29">
        <f t="shared" si="16"/>
        <v>1</v>
      </c>
      <c r="I304" s="16">
        <v>2045</v>
      </c>
      <c r="J304" s="29">
        <f>'Retail Sales, KWH'!J304/'Retail Sales, KWH'!L304</f>
        <v>0.6309139258207429</v>
      </c>
      <c r="K304" s="29">
        <f>'Retail Sales, KWH'!K304/'Retail Sales, KWH'!L304</f>
        <v>0.36908607417925698</v>
      </c>
      <c r="L304" s="29">
        <f t="shared" si="17"/>
        <v>0.99999999999999989</v>
      </c>
    </row>
    <row r="306" customFormat="1" x14ac:dyDescent="0.25"/>
    <row r="307" customFormat="1" x14ac:dyDescent="0.25"/>
    <row r="308" customFormat="1" x14ac:dyDescent="0.25"/>
    <row r="309" customFormat="1" x14ac:dyDescent="0.25"/>
    <row r="310" customFormat="1" x14ac:dyDescent="0.25"/>
    <row r="311" customFormat="1" x14ac:dyDescent="0.25"/>
    <row r="312" customFormat="1" x14ac:dyDescent="0.25"/>
    <row r="313" customFormat="1" x14ac:dyDescent="0.25"/>
    <row r="314" customFormat="1" x14ac:dyDescent="0.25"/>
    <row r="315" customFormat="1" x14ac:dyDescent="0.25"/>
    <row r="316" customFormat="1" x14ac:dyDescent="0.25"/>
    <row r="317" customFormat="1" x14ac:dyDescent="0.25"/>
    <row r="318" customFormat="1" x14ac:dyDescent="0.25"/>
    <row r="319" customFormat="1" x14ac:dyDescent="0.25"/>
    <row r="320" customFormat="1" x14ac:dyDescent="0.25"/>
    <row r="321" customFormat="1" x14ac:dyDescent="0.25"/>
    <row r="322" customFormat="1" x14ac:dyDescent="0.25"/>
    <row r="323" customFormat="1" x14ac:dyDescent="0.25"/>
    <row r="324" customFormat="1" x14ac:dyDescent="0.25"/>
    <row r="325" customFormat="1" x14ac:dyDescent="0.25"/>
    <row r="326" customFormat="1" x14ac:dyDescent="0.25"/>
    <row r="327" customFormat="1" x14ac:dyDescent="0.25"/>
    <row r="328" customFormat="1" x14ac:dyDescent="0.25"/>
    <row r="329" customFormat="1" x14ac:dyDescent="0.25"/>
    <row r="330" customFormat="1" x14ac:dyDescent="0.25"/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7B984D-AB2D-40B6-9408-DD74A7A432D6}">
  <dimension ref="A1:P28"/>
  <sheetViews>
    <sheetView workbookViewId="0">
      <selection activeCell="A2" sqref="A2:A25"/>
    </sheetView>
  </sheetViews>
  <sheetFormatPr defaultRowHeight="15" x14ac:dyDescent="0.25"/>
  <cols>
    <col min="2" max="2" width="15.28515625" customWidth="1"/>
    <col min="3" max="3" width="14.85546875" customWidth="1"/>
    <col min="4" max="4" width="13.5703125" customWidth="1"/>
    <col min="5" max="5" width="16.7109375" customWidth="1"/>
  </cols>
  <sheetData>
    <row r="1" spans="1:16" x14ac:dyDescent="0.25">
      <c r="A1" s="24" t="s">
        <v>74</v>
      </c>
      <c r="B1" s="25"/>
      <c r="C1" s="25"/>
      <c r="D1" s="25"/>
      <c r="E1" s="25"/>
      <c r="L1" s="30"/>
      <c r="M1" s="30"/>
      <c r="N1" s="30"/>
      <c r="O1" s="31"/>
      <c r="P1" s="32"/>
    </row>
    <row r="2" spans="1:16" ht="51.75" customHeight="1" x14ac:dyDescent="0.25">
      <c r="A2" s="16"/>
      <c r="B2" s="22" t="s">
        <v>35</v>
      </c>
      <c r="C2" s="22" t="s">
        <v>34</v>
      </c>
      <c r="D2" s="16"/>
      <c r="E2" s="22" t="s">
        <v>75</v>
      </c>
      <c r="L2" s="30"/>
      <c r="M2" s="30"/>
      <c r="N2" s="31"/>
      <c r="O2" s="31"/>
      <c r="P2" s="33"/>
    </row>
    <row r="3" spans="1:16" x14ac:dyDescent="0.25">
      <c r="A3" s="16">
        <v>2023</v>
      </c>
      <c r="B3" s="8">
        <v>1.6462001399320645</v>
      </c>
      <c r="C3" s="8">
        <v>3.6515483478405737</v>
      </c>
      <c r="D3" s="16">
        <v>2023</v>
      </c>
      <c r="E3" s="12">
        <v>4065.7984136119812</v>
      </c>
      <c r="L3" s="34"/>
      <c r="M3" s="34"/>
      <c r="N3" s="34"/>
      <c r="O3" s="30"/>
      <c r="P3" s="35"/>
    </row>
    <row r="4" spans="1:16" x14ac:dyDescent="0.25">
      <c r="A4" s="16">
        <v>2024</v>
      </c>
      <c r="B4" s="8">
        <v>2.0470976829245515</v>
      </c>
      <c r="C4" s="8">
        <v>4.5191423070836549</v>
      </c>
      <c r="D4" s="16">
        <v>2024</v>
      </c>
      <c r="E4" s="12">
        <v>5124.7316322585975</v>
      </c>
      <c r="L4" s="30"/>
      <c r="M4" s="36"/>
      <c r="N4" s="37"/>
      <c r="O4" s="31"/>
      <c r="P4" s="33"/>
    </row>
    <row r="5" spans="1:16" x14ac:dyDescent="0.25">
      <c r="A5" s="16">
        <v>2025</v>
      </c>
      <c r="B5" s="8">
        <v>2.6085606646024826</v>
      </c>
      <c r="C5" s="8">
        <v>5.6964711213088384</v>
      </c>
      <c r="D5" s="16">
        <v>2025</v>
      </c>
      <c r="E5" s="12">
        <v>6573.2579334607008</v>
      </c>
      <c r="L5" s="30"/>
      <c r="M5" s="36"/>
      <c r="N5" s="37"/>
      <c r="O5" s="31"/>
      <c r="P5" s="33"/>
    </row>
    <row r="6" spans="1:16" x14ac:dyDescent="0.25">
      <c r="A6" s="16">
        <v>2026</v>
      </c>
      <c r="B6" s="8">
        <v>3.3755255729724296</v>
      </c>
      <c r="C6" s="8">
        <v>7.3175900719167499</v>
      </c>
      <c r="D6" s="16">
        <v>2026</v>
      </c>
      <c r="E6" s="12">
        <v>8585.1851810694825</v>
      </c>
      <c r="L6" s="30"/>
      <c r="M6" s="36"/>
      <c r="N6" s="37"/>
      <c r="O6" s="31"/>
      <c r="P6" s="33"/>
    </row>
    <row r="7" spans="1:16" x14ac:dyDescent="0.25">
      <c r="A7" s="16">
        <v>2027</v>
      </c>
      <c r="B7" s="38">
        <v>4.4439292261527266</v>
      </c>
      <c r="C7" s="38">
        <v>9.5645349283034413</v>
      </c>
      <c r="D7" s="16">
        <v>2027</v>
      </c>
      <c r="E7" s="13">
        <v>11401.81212773162</v>
      </c>
      <c r="L7" s="30"/>
      <c r="M7" s="36"/>
      <c r="N7" s="37"/>
      <c r="O7" s="31"/>
      <c r="P7" s="33"/>
    </row>
    <row r="8" spans="1:16" x14ac:dyDescent="0.25">
      <c r="A8" s="16">
        <v>2028</v>
      </c>
      <c r="B8" s="38">
        <v>5.9085967174167537</v>
      </c>
      <c r="C8" s="38">
        <v>12.673755577944021</v>
      </c>
      <c r="D8" s="16">
        <v>2028</v>
      </c>
      <c r="E8" s="13">
        <v>15330.05892391507</v>
      </c>
      <c r="L8" s="30"/>
      <c r="M8" s="36"/>
      <c r="N8" s="37"/>
      <c r="O8" s="31"/>
      <c r="P8" s="33"/>
    </row>
    <row r="9" spans="1:16" x14ac:dyDescent="0.25">
      <c r="A9" s="16">
        <v>2029</v>
      </c>
      <c r="B9" s="38">
        <v>7.9680123022807967</v>
      </c>
      <c r="C9" s="38">
        <v>16.936934089230586</v>
      </c>
      <c r="D9" s="16">
        <v>2029</v>
      </c>
      <c r="E9" s="13">
        <v>20752.630730476649</v>
      </c>
      <c r="L9" s="30"/>
      <c r="M9" s="36"/>
      <c r="N9" s="37"/>
      <c r="O9" s="31"/>
      <c r="P9" s="33"/>
    </row>
    <row r="10" spans="1:16" x14ac:dyDescent="0.25">
      <c r="A10" s="16">
        <v>2030</v>
      </c>
      <c r="B10" s="38">
        <v>10.633931858053307</v>
      </c>
      <c r="C10" s="38">
        <v>22.501113009462411</v>
      </c>
      <c r="D10" s="16">
        <v>2030</v>
      </c>
      <c r="E10" s="13">
        <v>27845.221918695013</v>
      </c>
      <c r="L10" s="30"/>
      <c r="M10" s="36"/>
      <c r="N10" s="37"/>
      <c r="O10" s="31"/>
      <c r="P10" s="33"/>
    </row>
    <row r="11" spans="1:16" x14ac:dyDescent="0.25">
      <c r="A11" s="16">
        <v>2031</v>
      </c>
      <c r="B11" s="38">
        <v>15.211370632467599</v>
      </c>
      <c r="C11" s="38">
        <v>31.959844385229076</v>
      </c>
      <c r="D11" s="16">
        <v>2031</v>
      </c>
      <c r="E11" s="13">
        <v>40161.708325232052</v>
      </c>
      <c r="L11" s="30"/>
      <c r="M11" s="36"/>
      <c r="N11" s="37"/>
      <c r="O11" s="31"/>
      <c r="P11" s="33"/>
    </row>
    <row r="12" spans="1:16" x14ac:dyDescent="0.25">
      <c r="A12" s="16">
        <v>2032</v>
      </c>
      <c r="B12" s="38">
        <v>20.118011176789626</v>
      </c>
      <c r="C12" s="38">
        <v>42.282165090086501</v>
      </c>
      <c r="D12" s="16">
        <v>2032</v>
      </c>
      <c r="E12" s="13">
        <v>53463.426611089213</v>
      </c>
      <c r="L12" s="30"/>
      <c r="M12" s="36"/>
      <c r="N12" s="37"/>
      <c r="O12" s="31"/>
      <c r="P12" s="33"/>
    </row>
    <row r="13" spans="1:16" x14ac:dyDescent="0.25">
      <c r="A13" s="16">
        <v>2033</v>
      </c>
      <c r="B13" s="38">
        <v>25.583022210754748</v>
      </c>
      <c r="C13" s="38">
        <v>53.560650605767101</v>
      </c>
      <c r="D13" s="16">
        <v>2033</v>
      </c>
      <c r="E13" s="13">
        <v>67822.676657882228</v>
      </c>
      <c r="L13" s="30"/>
      <c r="M13" s="36"/>
      <c r="N13" s="37"/>
      <c r="O13" s="31"/>
      <c r="P13" s="33"/>
    </row>
    <row r="14" spans="1:16" x14ac:dyDescent="0.25">
      <c r="A14" s="16">
        <v>2034</v>
      </c>
      <c r="B14" s="38">
        <v>31.454360579744712</v>
      </c>
      <c r="C14" s="38">
        <v>65.901822872363113</v>
      </c>
      <c r="D14" s="16">
        <v>2034</v>
      </c>
      <c r="E14" s="13">
        <v>83316.868333851671</v>
      </c>
      <c r="L14" s="30"/>
      <c r="M14" s="36"/>
      <c r="N14" s="37"/>
      <c r="O14" s="31"/>
      <c r="P14" s="33"/>
    </row>
    <row r="15" spans="1:16" x14ac:dyDescent="0.25">
      <c r="A15" s="16">
        <v>2035</v>
      </c>
      <c r="B15" s="38">
        <v>37.842331176766237</v>
      </c>
      <c r="C15" s="38">
        <v>79.428849850815823</v>
      </c>
      <c r="D15" s="16">
        <v>2035</v>
      </c>
      <c r="E15" s="13">
        <v>100029.01113544284</v>
      </c>
      <c r="L15" s="30"/>
      <c r="M15" s="36"/>
      <c r="N15" s="37"/>
      <c r="O15" s="31"/>
      <c r="P15" s="33"/>
    </row>
    <row r="16" spans="1:16" x14ac:dyDescent="0.25">
      <c r="A16" s="16">
        <v>2036</v>
      </c>
      <c r="B16" s="38">
        <v>44.656415234644335</v>
      </c>
      <c r="C16" s="38">
        <v>94.284689001986621</v>
      </c>
      <c r="D16" s="16">
        <v>2036</v>
      </c>
      <c r="E16" s="13">
        <v>118048.27286180924</v>
      </c>
      <c r="L16" s="30"/>
      <c r="M16" s="36"/>
      <c r="N16" s="37"/>
      <c r="O16" s="31"/>
      <c r="P16" s="33"/>
    </row>
    <row r="17" spans="1:16" x14ac:dyDescent="0.25">
      <c r="A17" s="16">
        <v>2037</v>
      </c>
      <c r="B17" s="38">
        <v>52.383972353691235</v>
      </c>
      <c r="C17" s="38">
        <v>110.63565912609977</v>
      </c>
      <c r="D17" s="16">
        <v>2037</v>
      </c>
      <c r="E17" s="13">
        <v>137470.6034499119</v>
      </c>
      <c r="L17" s="30"/>
      <c r="M17" s="36"/>
      <c r="N17" s="37"/>
      <c r="O17" s="31"/>
      <c r="P17" s="33"/>
    </row>
    <row r="18" spans="1:16" x14ac:dyDescent="0.25">
      <c r="A18" s="16">
        <v>2038</v>
      </c>
      <c r="B18" s="38">
        <v>60.66455704635527</v>
      </c>
      <c r="C18" s="38">
        <v>128.67536374425455</v>
      </c>
      <c r="D18" s="16">
        <v>2038</v>
      </c>
      <c r="E18" s="13">
        <v>158399.40814505803</v>
      </c>
      <c r="L18" s="30"/>
      <c r="M18" s="36"/>
      <c r="N18" s="37"/>
      <c r="O18" s="31"/>
      <c r="P18" s="33"/>
    </row>
    <row r="19" spans="1:16" x14ac:dyDescent="0.25">
      <c r="A19" s="16">
        <v>2039</v>
      </c>
      <c r="B19" s="38">
        <v>69.717891809039216</v>
      </c>
      <c r="C19" s="38">
        <v>148.62879666682096</v>
      </c>
      <c r="D19" s="16">
        <v>2039</v>
      </c>
      <c r="E19" s="13">
        <v>180946.23601947413</v>
      </c>
      <c r="L19" s="30"/>
      <c r="M19" s="36"/>
      <c r="N19" s="37"/>
      <c r="O19" s="31"/>
      <c r="P19" s="33"/>
    </row>
    <row r="20" spans="1:16" x14ac:dyDescent="0.25">
      <c r="A20" s="16">
        <v>2040</v>
      </c>
      <c r="B20" s="38">
        <v>79.377979263530207</v>
      </c>
      <c r="C20" s="38">
        <v>170.75633185744161</v>
      </c>
      <c r="D20" s="16">
        <v>2040</v>
      </c>
      <c r="E20" s="13">
        <v>205231.42452964222</v>
      </c>
      <c r="L20" s="30"/>
      <c r="M20" s="36"/>
      <c r="N20" s="37"/>
      <c r="O20" s="31"/>
      <c r="P20" s="33"/>
    </row>
    <row r="21" spans="1:16" x14ac:dyDescent="0.25">
      <c r="A21" s="16">
        <v>2041</v>
      </c>
      <c r="B21" s="38">
        <v>90.504834640329022</v>
      </c>
      <c r="C21" s="38">
        <v>195.35713693634827</v>
      </c>
      <c r="D21" s="16">
        <v>2041</v>
      </c>
      <c r="E21" s="13">
        <v>231384.60866807136</v>
      </c>
      <c r="L21" s="30"/>
      <c r="M21" s="36"/>
      <c r="N21" s="37"/>
      <c r="O21" s="31"/>
      <c r="P21" s="33"/>
    </row>
    <row r="22" spans="1:16" x14ac:dyDescent="0.25">
      <c r="A22" s="16">
        <v>2042</v>
      </c>
      <c r="B22" s="38">
        <v>102.44890747734503</v>
      </c>
      <c r="C22" s="38">
        <v>222.77136715216739</v>
      </c>
      <c r="D22" s="16">
        <v>2042</v>
      </c>
      <c r="E22" s="13">
        <v>259544.96720289235</v>
      </c>
      <c r="L22" s="30"/>
      <c r="M22" s="36"/>
      <c r="N22" s="37"/>
      <c r="O22" s="31"/>
      <c r="P22" s="33"/>
    </row>
    <row r="23" spans="1:16" x14ac:dyDescent="0.25">
      <c r="A23" s="16">
        <v>2043</v>
      </c>
      <c r="B23" s="38">
        <v>115.58727410260917</v>
      </c>
      <c r="C23" s="38">
        <v>253.38032877845399</v>
      </c>
      <c r="D23" s="16">
        <v>2043</v>
      </c>
      <c r="E23" s="13">
        <v>289861.04537537775</v>
      </c>
      <c r="L23" s="30"/>
      <c r="M23" s="36"/>
      <c r="N23" s="37"/>
      <c r="O23" s="31"/>
      <c r="P23" s="33"/>
    </row>
    <row r="24" spans="1:16" x14ac:dyDescent="0.25">
      <c r="A24" s="16">
        <v>2044</v>
      </c>
      <c r="B24" s="38">
        <v>129.64049139274445</v>
      </c>
      <c r="C24" s="38">
        <v>287.60370695703517</v>
      </c>
      <c r="D24" s="16">
        <v>2044</v>
      </c>
      <c r="E24" s="13">
        <v>322489.97508687637</v>
      </c>
      <c r="L24" s="30"/>
      <c r="M24" s="36"/>
      <c r="N24" s="37"/>
      <c r="O24" s="31"/>
      <c r="P24" s="33"/>
    </row>
    <row r="25" spans="1:16" x14ac:dyDescent="0.25">
      <c r="A25" s="16">
        <v>2045</v>
      </c>
      <c r="B25" s="38">
        <v>145.99532194200052</v>
      </c>
      <c r="C25" s="38">
        <v>325.89301400819949</v>
      </c>
      <c r="D25" s="16">
        <v>2045</v>
      </c>
      <c r="E25" s="13">
        <v>357595.92623635603</v>
      </c>
      <c r="L25" s="30"/>
      <c r="M25" s="36"/>
      <c r="N25" s="37"/>
      <c r="O25" s="31"/>
      <c r="P25" s="33"/>
    </row>
    <row r="26" spans="1:16" x14ac:dyDescent="0.25">
      <c r="L26" s="30"/>
      <c r="M26" s="36"/>
      <c r="N26" s="37"/>
      <c r="O26" s="31"/>
      <c r="P26" s="33"/>
    </row>
    <row r="27" spans="1:16" x14ac:dyDescent="0.25">
      <c r="L27" s="30"/>
      <c r="M27" s="36"/>
      <c r="N27" s="37"/>
      <c r="O27" s="31"/>
      <c r="P27" s="33"/>
    </row>
    <row r="28" spans="1:16" x14ac:dyDescent="0.25">
      <c r="L28" s="30"/>
      <c r="M28" s="36"/>
      <c r="N28" s="37"/>
      <c r="O28" s="31"/>
      <c r="P28" s="33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343285-6DDB-4E66-A95B-7899E6FF6F61}">
  <dimension ref="A1:Y31"/>
  <sheetViews>
    <sheetView workbookViewId="0">
      <selection activeCell="V11" sqref="V11"/>
    </sheetView>
  </sheetViews>
  <sheetFormatPr defaultRowHeight="15" x14ac:dyDescent="0.25"/>
  <cols>
    <col min="1" max="1" width="10.7109375" customWidth="1"/>
    <col min="2" max="3" width="16.140625" customWidth="1"/>
    <col min="5" max="6" width="10.85546875" customWidth="1"/>
  </cols>
  <sheetData>
    <row r="1" spans="1:18" ht="15" customHeight="1" x14ac:dyDescent="0.25">
      <c r="A1" s="24" t="s">
        <v>85</v>
      </c>
      <c r="B1" s="25"/>
      <c r="C1" s="25"/>
      <c r="D1" s="1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</row>
    <row r="2" spans="1:18" ht="57" customHeight="1" x14ac:dyDescent="0.25">
      <c r="A2" s="16"/>
      <c r="B2" s="22" t="s">
        <v>52</v>
      </c>
      <c r="C2" s="22" t="s">
        <v>86</v>
      </c>
      <c r="D2" s="48"/>
      <c r="E2" s="5" t="s">
        <v>48</v>
      </c>
      <c r="F2" s="5" t="s">
        <v>67</v>
      </c>
      <c r="G2" s="40" t="s">
        <v>53</v>
      </c>
      <c r="H2" s="40" t="s">
        <v>54</v>
      </c>
      <c r="I2" s="40" t="s">
        <v>55</v>
      </c>
      <c r="J2" s="40" t="s">
        <v>56</v>
      </c>
      <c r="K2" s="40" t="s">
        <v>57</v>
      </c>
      <c r="L2" s="40" t="s">
        <v>58</v>
      </c>
      <c r="M2" s="40" t="s">
        <v>59</v>
      </c>
      <c r="N2" s="40" t="s">
        <v>60</v>
      </c>
      <c r="O2" s="40" t="s">
        <v>61</v>
      </c>
      <c r="P2" s="40" t="s">
        <v>62</v>
      </c>
      <c r="Q2" s="40" t="s">
        <v>63</v>
      </c>
      <c r="R2" s="40" t="s">
        <v>64</v>
      </c>
    </row>
    <row r="3" spans="1:18" x14ac:dyDescent="0.25">
      <c r="A3" s="16">
        <v>2023</v>
      </c>
      <c r="B3" s="56">
        <v>2.700134977914324</v>
      </c>
      <c r="C3" s="56">
        <f>AVERAGE(G3:R3)</f>
        <v>2.441179703252172</v>
      </c>
      <c r="D3" s="47">
        <v>2023</v>
      </c>
      <c r="E3" s="56">
        <v>7.8270427299290555</v>
      </c>
      <c r="F3" s="12">
        <v>1620.3628813416663</v>
      </c>
      <c r="G3" s="56">
        <v>3.802096311418629E-2</v>
      </c>
      <c r="H3" s="56">
        <v>0.5385238861406707</v>
      </c>
      <c r="I3" s="56">
        <v>0.20203340718745216</v>
      </c>
      <c r="J3" s="56">
        <v>2.5668048436849729</v>
      </c>
      <c r="K3" s="56">
        <v>4.7791206654894234</v>
      </c>
      <c r="L3" s="56">
        <v>5.8352120543787338</v>
      </c>
      <c r="M3" s="56">
        <v>6.9934528662674902</v>
      </c>
      <c r="N3" s="56">
        <v>4.6908833378359027</v>
      </c>
      <c r="O3" s="56">
        <v>2.8370412628037345</v>
      </c>
      <c r="P3" s="56">
        <v>0.78834810151188717</v>
      </c>
      <c r="Q3" s="56">
        <v>2.172615779022195E-2</v>
      </c>
      <c r="R3" s="56">
        <v>2.988892821392591E-3</v>
      </c>
    </row>
    <row r="4" spans="1:18" x14ac:dyDescent="0.25">
      <c r="A4" s="16">
        <v>2024</v>
      </c>
      <c r="B4" s="56">
        <v>2.9483003698950916</v>
      </c>
      <c r="C4" s="56">
        <f t="shared" ref="C4:C6" si="0">AVERAGE(G4:R4)</f>
        <v>2.6587641804146944</v>
      </c>
      <c r="D4" s="47">
        <v>2024</v>
      </c>
      <c r="E4" s="56">
        <v>7.786713529308841</v>
      </c>
      <c r="F4" s="12">
        <v>1773.9274825236439</v>
      </c>
      <c r="G4" s="56">
        <v>4.1409804734241815E-2</v>
      </c>
      <c r="H4" s="56">
        <v>0.586522990036769</v>
      </c>
      <c r="I4" s="56">
        <v>0.22004082106758621</v>
      </c>
      <c r="J4" s="56">
        <v>2.7955863992367358</v>
      </c>
      <c r="K4" s="56">
        <v>5.2050878607400657</v>
      </c>
      <c r="L4" s="56">
        <v>6.3553095966829733</v>
      </c>
      <c r="M4" s="56">
        <v>7.616785422834452</v>
      </c>
      <c r="N4" s="56">
        <v>5.1089858630755112</v>
      </c>
      <c r="O4" s="56">
        <v>3.0899092262040861</v>
      </c>
      <c r="P4" s="56">
        <v>0.85861425572454653</v>
      </c>
      <c r="Q4" s="56">
        <v>2.3662629192650116E-2</v>
      </c>
      <c r="R4" s="56">
        <v>3.2552954467180172E-3</v>
      </c>
    </row>
    <row r="5" spans="1:18" x14ac:dyDescent="0.25">
      <c r="A5" s="16">
        <v>2025</v>
      </c>
      <c r="B5" s="56">
        <v>3.2331295435267804</v>
      </c>
      <c r="C5" s="56">
        <f t="shared" si="0"/>
        <v>2.9122833520289553</v>
      </c>
      <c r="D5" s="47">
        <v>2025</v>
      </c>
      <c r="E5" s="56">
        <v>7.7955833658380778</v>
      </c>
      <c r="F5" s="12">
        <v>1940.864639156468</v>
      </c>
      <c r="G5" s="56">
        <v>4.5358323173848532E-2</v>
      </c>
      <c r="H5" s="56">
        <v>0.64244928228268317</v>
      </c>
      <c r="I5" s="56">
        <v>0.24102221050005376</v>
      </c>
      <c r="J5" s="56">
        <v>3.0621518785415032</v>
      </c>
      <c r="K5" s="56">
        <v>5.7014047482454631</v>
      </c>
      <c r="L5" s="56">
        <v>6.9613027254349644</v>
      </c>
      <c r="M5" s="56">
        <v>8.3430631216935431</v>
      </c>
      <c r="N5" s="56">
        <v>5.5961392079779735</v>
      </c>
      <c r="O5" s="56">
        <v>3.3845390520310383</v>
      </c>
      <c r="P5" s="56">
        <v>0.94048506489632133</v>
      </c>
      <c r="Q5" s="56">
        <v>2.5918914347733107E-2</v>
      </c>
      <c r="R5" s="56">
        <v>3.5656952223321538E-3</v>
      </c>
    </row>
    <row r="6" spans="1:18" x14ac:dyDescent="0.25">
      <c r="A6" s="16">
        <v>2026</v>
      </c>
      <c r="B6" s="56">
        <v>3.5386399915170128</v>
      </c>
      <c r="C6" s="56">
        <f t="shared" si="0"/>
        <v>3.1819570740310295</v>
      </c>
      <c r="D6" s="47">
        <v>2026</v>
      </c>
      <c r="E6" s="56">
        <v>7.7891690533232936</v>
      </c>
      <c r="F6" s="12">
        <v>2122.3325121755729</v>
      </c>
      <c r="G6" s="56">
        <v>4.9558446017507557E-2</v>
      </c>
      <c r="H6" s="56">
        <v>0.70193926598568723</v>
      </c>
      <c r="I6" s="56">
        <v>0.26334055962134856</v>
      </c>
      <c r="J6" s="56">
        <v>3.3457032348498164</v>
      </c>
      <c r="K6" s="56">
        <v>6.2293475523096644</v>
      </c>
      <c r="L6" s="56">
        <v>7.6059104744176826</v>
      </c>
      <c r="M6" s="56">
        <v>9.1156201200906466</v>
      </c>
      <c r="N6" s="56">
        <v>6.1143345573438808</v>
      </c>
      <c r="O6" s="56">
        <v>3.6979430492027765</v>
      </c>
      <c r="P6" s="56">
        <v>1.0275727817427114</v>
      </c>
      <c r="Q6" s="56">
        <v>2.8318972740930509E-2</v>
      </c>
      <c r="R6" s="56">
        <v>3.8958740496984564E-3</v>
      </c>
    </row>
    <row r="7" spans="1:18" x14ac:dyDescent="0.25">
      <c r="A7" s="16">
        <v>2027</v>
      </c>
      <c r="B7" s="57">
        <v>3.8714793107335344</v>
      </c>
      <c r="C7" s="65">
        <f>AVERAGE(G7:R7)</f>
        <v>3.4752794987639279</v>
      </c>
      <c r="D7" s="47">
        <v>2027</v>
      </c>
      <c r="E7" s="46">
        <v>7.7870809502149747</v>
      </c>
      <c r="F7" s="42">
        <v>2318.5971050411249</v>
      </c>
      <c r="G7" s="41">
        <v>5.4126893426961205E-2</v>
      </c>
      <c r="H7" s="41">
        <v>0.7666461500585503</v>
      </c>
      <c r="I7" s="41">
        <v>0.28761608870031158</v>
      </c>
      <c r="J7" s="41">
        <v>3.6541202758250462</v>
      </c>
      <c r="K7" s="41">
        <v>6.8035876460745479</v>
      </c>
      <c r="L7" s="41">
        <v>8.307046300813747</v>
      </c>
      <c r="M7" s="41">
        <v>9.9559255467071299</v>
      </c>
      <c r="N7" s="41">
        <v>6.6779724054548284</v>
      </c>
      <c r="O7" s="41">
        <v>4.0388306213730063</v>
      </c>
      <c r="P7" s="41">
        <v>1.1222975479534834</v>
      </c>
      <c r="Q7" s="41">
        <v>3.0929501279516814E-2</v>
      </c>
      <c r="R7" s="41">
        <v>4.2550075000010561E-3</v>
      </c>
    </row>
    <row r="8" spans="1:18" x14ac:dyDescent="0.25">
      <c r="A8" s="16">
        <v>2028</v>
      </c>
      <c r="B8" s="57">
        <v>4.2271836248483785</v>
      </c>
      <c r="C8" s="65">
        <f t="shared" ref="C8:C25" si="1">AVERAGE(G8:R8)</f>
        <v>3.7858652493981588</v>
      </c>
      <c r="D8" s="47">
        <v>2028</v>
      </c>
      <c r="E8" s="46">
        <v>7.7689902861532438</v>
      </c>
      <c r="F8" s="42">
        <v>2531.6916771742722</v>
      </c>
      <c r="G8" s="41">
        <v>5.8964214232522606E-2</v>
      </c>
      <c r="H8" s="41">
        <v>0.83516132130491127</v>
      </c>
      <c r="I8" s="41">
        <v>0.31332034035409662</v>
      </c>
      <c r="J8" s="41">
        <v>3.9806890278286038</v>
      </c>
      <c r="K8" s="41">
        <v>7.411624316740439</v>
      </c>
      <c r="L8" s="41">
        <v>9.0494470808975382</v>
      </c>
      <c r="M8" s="41">
        <v>10.845686675353722</v>
      </c>
      <c r="N8" s="41">
        <v>7.2747828412774931</v>
      </c>
      <c r="O8" s="41">
        <v>4.3997809393747129</v>
      </c>
      <c r="P8" s="41">
        <v>1.2225972868637114</v>
      </c>
      <c r="Q8" s="41">
        <v>3.3693671003148497E-2</v>
      </c>
      <c r="R8" s="41">
        <v>4.63527754700365E-3</v>
      </c>
    </row>
    <row r="9" spans="1:18" x14ac:dyDescent="0.25">
      <c r="A9" s="16">
        <v>2029</v>
      </c>
      <c r="B9" s="57">
        <v>4.6373911150742826</v>
      </c>
      <c r="C9" s="65">
        <f t="shared" si="1"/>
        <v>4.1495249162942658</v>
      </c>
      <c r="D9" s="47">
        <v>2029</v>
      </c>
      <c r="E9" s="46">
        <v>7.7984911899619913</v>
      </c>
      <c r="F9" s="42">
        <v>2764.3818389030989</v>
      </c>
      <c r="G9" s="41">
        <v>6.4628152353404925E-2</v>
      </c>
      <c r="H9" s="41">
        <v>0.91538459073018719</v>
      </c>
      <c r="I9" s="41">
        <v>0.34341701921055073</v>
      </c>
      <c r="J9" s="41">
        <v>4.3630629240224179</v>
      </c>
      <c r="K9" s="41">
        <v>8.1235642968053376</v>
      </c>
      <c r="L9" s="41">
        <v>9.9187117520467059</v>
      </c>
      <c r="M9" s="41">
        <v>11.887493116891937</v>
      </c>
      <c r="N9" s="41">
        <v>7.9735782105054538</v>
      </c>
      <c r="O9" s="41">
        <v>4.8224116368310499</v>
      </c>
      <c r="P9" s="41">
        <v>1.3400365755863148</v>
      </c>
      <c r="Q9" s="41">
        <v>3.6930191155433341E-2</v>
      </c>
      <c r="R9" s="41">
        <v>5.0805293923994483E-3</v>
      </c>
    </row>
    <row r="10" spans="1:18" x14ac:dyDescent="0.25">
      <c r="A10" s="16">
        <v>2030</v>
      </c>
      <c r="B10" s="57">
        <v>5.0800269517459489</v>
      </c>
      <c r="C10" s="65">
        <f t="shared" si="1"/>
        <v>4.5388445692324124</v>
      </c>
      <c r="D10" s="47">
        <v>2030</v>
      </c>
      <c r="E10" s="46">
        <v>7.8114396007318243</v>
      </c>
      <c r="F10" s="42">
        <v>3018.73139858575</v>
      </c>
      <c r="G10" s="41">
        <v>7.0691740439226408E-2</v>
      </c>
      <c r="H10" s="41">
        <v>1.0012684493301414</v>
      </c>
      <c r="I10" s="41">
        <v>0.37563733296432478</v>
      </c>
      <c r="J10" s="41">
        <v>4.7724172905084643</v>
      </c>
      <c r="K10" s="41">
        <v>8.8857390749911254</v>
      </c>
      <c r="L10" s="41">
        <v>10.849312120714668</v>
      </c>
      <c r="M10" s="41">
        <v>13.002809879155421</v>
      </c>
      <c r="N10" s="41">
        <v>8.7216808883323473</v>
      </c>
      <c r="O10" s="41">
        <v>5.2748633421825648</v>
      </c>
      <c r="P10" s="41">
        <v>1.4657624321736742</v>
      </c>
      <c r="Q10" s="41">
        <v>4.0395081593159084E-2</v>
      </c>
      <c r="R10" s="41">
        <v>5.5571984038383327E-3</v>
      </c>
    </row>
    <row r="11" spans="1:18" x14ac:dyDescent="0.25">
      <c r="A11" s="16">
        <v>2031</v>
      </c>
      <c r="B11" s="57">
        <v>5.5679988441392263</v>
      </c>
      <c r="C11" s="65">
        <f t="shared" si="1"/>
        <v>4.9678050137833329</v>
      </c>
      <c r="D11" s="47">
        <v>2031</v>
      </c>
      <c r="E11" s="46">
        <v>7.8288327678004439</v>
      </c>
      <c r="F11" s="42">
        <v>3296.6873798940651</v>
      </c>
      <c r="G11" s="41">
        <v>7.7372727184277484E-2</v>
      </c>
      <c r="H11" s="41">
        <v>1.0958970607725691</v>
      </c>
      <c r="I11" s="41">
        <v>0.41113834095886581</v>
      </c>
      <c r="J11" s="41">
        <v>5.2234523967547259</v>
      </c>
      <c r="K11" s="41">
        <v>9.7255190070050279</v>
      </c>
      <c r="L11" s="41">
        <v>11.874666851282253</v>
      </c>
      <c r="M11" s="41">
        <v>14.231688952032966</v>
      </c>
      <c r="N11" s="41">
        <v>9.545955889166537</v>
      </c>
      <c r="O11" s="41">
        <v>5.7733839876230952</v>
      </c>
      <c r="P11" s="41">
        <v>1.6042897809120313</v>
      </c>
      <c r="Q11" s="41">
        <v>4.4212769529717491E-2</v>
      </c>
      <c r="R11" s="41">
        <v>6.0824021779281989E-3</v>
      </c>
    </row>
    <row r="12" spans="1:18" x14ac:dyDescent="0.25">
      <c r="A12" s="16">
        <v>2032</v>
      </c>
      <c r="B12" s="57">
        <v>6.0933108295360086</v>
      </c>
      <c r="C12" s="65">
        <f t="shared" si="1"/>
        <v>5.425593081511682</v>
      </c>
      <c r="D12" s="47">
        <v>2032</v>
      </c>
      <c r="E12" s="46">
        <v>7.8289586661208048</v>
      </c>
      <c r="F12" s="42">
        <v>3600.4224312691704</v>
      </c>
      <c r="G12" s="41">
        <v>8.4502699309650459E-2</v>
      </c>
      <c r="H12" s="41">
        <v>1.196885041679288</v>
      </c>
      <c r="I12" s="41">
        <v>0.44902513928416082</v>
      </c>
      <c r="J12" s="41">
        <v>5.7047986196734621</v>
      </c>
      <c r="K12" s="41">
        <v>10.621735050412395</v>
      </c>
      <c r="L12" s="41">
        <v>12.968928960540531</v>
      </c>
      <c r="M12" s="41">
        <v>15.543152942222948</v>
      </c>
      <c r="N12" s="41">
        <v>10.425625016476655</v>
      </c>
      <c r="O12" s="41">
        <v>6.3054069419489442</v>
      </c>
      <c r="P12" s="41">
        <v>1.7521266458538662</v>
      </c>
      <c r="Q12" s="41">
        <v>4.8287019279007463E-2</v>
      </c>
      <c r="R12" s="41">
        <v>6.6429014592918811E-3</v>
      </c>
    </row>
    <row r="13" spans="1:18" x14ac:dyDescent="0.25">
      <c r="A13" s="16">
        <v>2033</v>
      </c>
      <c r="B13" s="57">
        <v>6.6987918963222386</v>
      </c>
      <c r="C13" s="65">
        <f t="shared" si="1"/>
        <v>5.9610769312390985</v>
      </c>
      <c r="D13" s="47">
        <v>2033</v>
      </c>
      <c r="E13" s="46">
        <v>7.8759046242010093</v>
      </c>
      <c r="F13" s="42">
        <v>3932.1902201829762</v>
      </c>
      <c r="G13" s="41">
        <v>9.284277016621427E-2</v>
      </c>
      <c r="H13" s="41">
        <v>1.3150127007519092</v>
      </c>
      <c r="I13" s="41">
        <v>0.49334208428831489</v>
      </c>
      <c r="J13" s="41">
        <v>6.2678389142344493</v>
      </c>
      <c r="K13" s="41">
        <v>11.670056863369794</v>
      </c>
      <c r="L13" s="41">
        <v>14.248909213813912</v>
      </c>
      <c r="M13" s="41">
        <v>17.077198575458045</v>
      </c>
      <c r="N13" s="41">
        <v>11.454591571056879</v>
      </c>
      <c r="O13" s="41">
        <v>6.9277248217911316</v>
      </c>
      <c r="P13" s="41">
        <v>1.9250543806537643</v>
      </c>
      <c r="Q13" s="41">
        <v>5.3052750616931661E-2</v>
      </c>
      <c r="R13" s="41">
        <v>7.2985286678458978E-3</v>
      </c>
    </row>
    <row r="14" spans="1:18" x14ac:dyDescent="0.25">
      <c r="A14" s="16">
        <v>2034</v>
      </c>
      <c r="B14" s="57">
        <v>7.3518768863687383</v>
      </c>
      <c r="C14" s="65">
        <f t="shared" si="1"/>
        <v>6.5343326732460634</v>
      </c>
      <c r="D14" s="47">
        <v>2034</v>
      </c>
      <c r="E14" s="46">
        <v>7.9050799604598003</v>
      </c>
      <c r="F14" s="42">
        <v>4294.4268985404797</v>
      </c>
      <c r="G14" s="41">
        <v>0.1017711318893622</v>
      </c>
      <c r="H14" s="41">
        <v>1.441472833746942</v>
      </c>
      <c r="I14" s="41">
        <v>0.54078505237179741</v>
      </c>
      <c r="J14" s="41">
        <v>6.8705948741064056</v>
      </c>
      <c r="K14" s="41">
        <v>12.792325068199677</v>
      </c>
      <c r="L14" s="41">
        <v>15.619176552815839</v>
      </c>
      <c r="M14" s="41">
        <v>18.719452526161476</v>
      </c>
      <c r="N14" s="41">
        <v>12.55613923873444</v>
      </c>
      <c r="O14" s="41">
        <v>7.5939396817812783</v>
      </c>
      <c r="P14" s="41">
        <v>2.1101800702086622</v>
      </c>
      <c r="Q14" s="41">
        <v>5.8154646511118332E-2</v>
      </c>
      <c r="R14" s="41">
        <v>8.0004024257769868E-3</v>
      </c>
    </row>
    <row r="15" spans="1:18" x14ac:dyDescent="0.25">
      <c r="A15" s="16">
        <v>2035</v>
      </c>
      <c r="B15" s="57">
        <v>8.0713802449328007</v>
      </c>
      <c r="C15" s="65">
        <f t="shared" si="1"/>
        <v>7.1656071559120074</v>
      </c>
      <c r="D15" s="47">
        <v>2035</v>
      </c>
      <c r="E15" s="46">
        <v>7.9377245610802403</v>
      </c>
      <c r="F15" s="42">
        <v>4689.939176163226</v>
      </c>
      <c r="G15" s="41">
        <v>0.11160312573577731</v>
      </c>
      <c r="H15" s="41">
        <v>1.580731892460977</v>
      </c>
      <c r="I15" s="41">
        <v>0.5930296841101278</v>
      </c>
      <c r="J15" s="41">
        <v>7.5343552673470198</v>
      </c>
      <c r="K15" s="41">
        <v>14.028177112064268</v>
      </c>
      <c r="L15" s="41">
        <v>17.12812751859957</v>
      </c>
      <c r="M15" s="41">
        <v>20.527917644202653</v>
      </c>
      <c r="N15" s="41">
        <v>13.769173636977898</v>
      </c>
      <c r="O15" s="41">
        <v>8.3275815980615207</v>
      </c>
      <c r="P15" s="41">
        <v>2.3140421780574201</v>
      </c>
      <c r="Q15" s="41">
        <v>6.3772901079214836E-2</v>
      </c>
      <c r="R15" s="41">
        <v>8.7733122476368521E-3</v>
      </c>
    </row>
    <row r="16" spans="1:18" x14ac:dyDescent="0.25">
      <c r="A16" s="16">
        <v>2036</v>
      </c>
      <c r="B16" s="57">
        <v>8.8456308190436275</v>
      </c>
      <c r="C16" s="65">
        <f t="shared" si="1"/>
        <v>7.8392443022195151</v>
      </c>
      <c r="D16" s="47">
        <v>2036</v>
      </c>
      <c r="E16" s="46">
        <v>7.9518502143872132</v>
      </c>
      <c r="F16" s="42">
        <v>5121.7249080925121</v>
      </c>
      <c r="G16" s="41">
        <v>0.12209491094027594</v>
      </c>
      <c r="H16" s="41">
        <v>1.7293361485896612</v>
      </c>
      <c r="I16" s="41">
        <v>0.64878027375136882</v>
      </c>
      <c r="J16" s="41">
        <v>8.2426583421778936</v>
      </c>
      <c r="K16" s="41">
        <v>15.346962944451214</v>
      </c>
      <c r="L16" s="41">
        <v>18.738339004126086</v>
      </c>
      <c r="M16" s="41">
        <v>22.457742648643073</v>
      </c>
      <c r="N16" s="41">
        <v>15.063610609869116</v>
      </c>
      <c r="O16" s="41">
        <v>9.1104557050704056</v>
      </c>
      <c r="P16" s="41">
        <v>2.5315847721941505</v>
      </c>
      <c r="Q16" s="41">
        <v>6.97681774263572E-2</v>
      </c>
      <c r="R16" s="41">
        <v>9.5980893945792033E-3</v>
      </c>
    </row>
    <row r="17" spans="1:25" x14ac:dyDescent="0.25">
      <c r="A17" s="16">
        <v>2037</v>
      </c>
      <c r="B17" s="57">
        <v>9.7371440613265534</v>
      </c>
      <c r="C17" s="65">
        <f t="shared" si="1"/>
        <v>8.6261784265453141</v>
      </c>
      <c r="D17" s="47">
        <v>2037</v>
      </c>
      <c r="E17" s="46">
        <v>8.0126352053604837</v>
      </c>
      <c r="F17" s="42">
        <v>5593.1093005495968</v>
      </c>
      <c r="G17" s="41">
        <v>0.1343512775135462</v>
      </c>
      <c r="H17" s="41">
        <v>1.9029337015285401</v>
      </c>
      <c r="I17" s="41">
        <v>0.71390738510569096</v>
      </c>
      <c r="J17" s="41">
        <v>9.0700887518644517</v>
      </c>
      <c r="K17" s="41">
        <v>16.887551345597593</v>
      </c>
      <c r="L17" s="41">
        <v>20.619367050586764</v>
      </c>
      <c r="M17" s="41">
        <v>24.712139037404736</v>
      </c>
      <c r="N17" s="41">
        <v>16.575754991069985</v>
      </c>
      <c r="O17" s="41">
        <v>10.024999021503181</v>
      </c>
      <c r="P17" s="41">
        <v>2.7857151920484067</v>
      </c>
      <c r="Q17" s="41">
        <v>7.6771781025402178E-2</v>
      </c>
      <c r="R17" s="41">
        <v>1.0561583295488178E-2</v>
      </c>
    </row>
    <row r="18" spans="1:25" x14ac:dyDescent="0.25">
      <c r="A18" s="16">
        <v>2038</v>
      </c>
      <c r="B18" s="57">
        <v>10.698787874701543</v>
      </c>
      <c r="C18" s="65">
        <f t="shared" si="1"/>
        <v>9.4688776539515676</v>
      </c>
      <c r="D18" s="47">
        <v>2038</v>
      </c>
      <c r="E18" s="46">
        <v>8.0545458640970224</v>
      </c>
      <c r="F18" s="42">
        <v>6107.5592192513895</v>
      </c>
      <c r="G18" s="41">
        <v>0.14747617618400541</v>
      </c>
      <c r="H18" s="41">
        <v>2.0888330280656149</v>
      </c>
      <c r="I18" s="41">
        <v>0.78364964779954549</v>
      </c>
      <c r="J18" s="41">
        <v>9.9561539832746249</v>
      </c>
      <c r="K18" s="41">
        <v>18.537311618110053</v>
      </c>
      <c r="L18" s="41">
        <v>22.633691798341168</v>
      </c>
      <c r="M18" s="41">
        <v>27.126290408340036</v>
      </c>
      <c r="N18" s="41">
        <v>18.195055593717523</v>
      </c>
      <c r="O18" s="41">
        <v>11.00435030690808</v>
      </c>
      <c r="P18" s="41">
        <v>3.0578542464515754</v>
      </c>
      <c r="Q18" s="41">
        <v>8.4271686239236046E-2</v>
      </c>
      <c r="R18" s="41">
        <v>1.159335398735168E-2</v>
      </c>
    </row>
    <row r="19" spans="1:25" x14ac:dyDescent="0.25">
      <c r="A19" s="16">
        <v>2039</v>
      </c>
      <c r="B19" s="57">
        <v>11.75804402193028</v>
      </c>
      <c r="C19" s="65">
        <f t="shared" si="1"/>
        <v>10.396782177423175</v>
      </c>
      <c r="D19" s="47">
        <v>2039</v>
      </c>
      <c r="E19" s="46">
        <v>8.0992246859313024</v>
      </c>
      <c r="F19" s="42">
        <v>6669.0771006500072</v>
      </c>
      <c r="G19" s="41">
        <v>0.16192813300365302</v>
      </c>
      <c r="H19" s="41">
        <v>2.2935286304752744</v>
      </c>
      <c r="I19" s="41">
        <v>0.86044354878597051</v>
      </c>
      <c r="J19" s="41">
        <v>10.931809246240771</v>
      </c>
      <c r="K19" s="41">
        <v>20.353879107105836</v>
      </c>
      <c r="L19" s="41">
        <v>24.851684866799332</v>
      </c>
      <c r="M19" s="41">
        <v>29.78453655902284</v>
      </c>
      <c r="N19" s="41">
        <v>19.978083636453096</v>
      </c>
      <c r="O19" s="41">
        <v>12.082723774262462</v>
      </c>
      <c r="P19" s="41">
        <v>3.3575092732767629</v>
      </c>
      <c r="Q19" s="41">
        <v>9.2529906666166381E-2</v>
      </c>
      <c r="R19" s="41">
        <v>1.2729446985932336E-2</v>
      </c>
    </row>
    <row r="20" spans="1:25" x14ac:dyDescent="0.25">
      <c r="A20" s="16">
        <v>2040</v>
      </c>
      <c r="B20" s="57">
        <v>12.898307524778971</v>
      </c>
      <c r="C20" s="65">
        <f t="shared" si="1"/>
        <v>11.387547719362104</v>
      </c>
      <c r="D20" s="47">
        <v>2040</v>
      </c>
      <c r="E20" s="46">
        <v>8.1242894247552915</v>
      </c>
      <c r="F20" s="42">
        <v>7282.0735925711861</v>
      </c>
      <c r="G20" s="41">
        <v>0.1773591396086491</v>
      </c>
      <c r="H20" s="41">
        <v>2.5120913643815146</v>
      </c>
      <c r="I20" s="41">
        <v>0.94243986306597938</v>
      </c>
      <c r="J20" s="41">
        <v>11.973560408032363</v>
      </c>
      <c r="K20" s="41">
        <v>22.293510208342315</v>
      </c>
      <c r="L20" s="41">
        <v>27.21993617811539</v>
      </c>
      <c r="M20" s="41">
        <v>32.622865957649708</v>
      </c>
      <c r="N20" s="41">
        <v>21.881903157069182</v>
      </c>
      <c r="O20" s="41">
        <v>13.234151799204744</v>
      </c>
      <c r="P20" s="41">
        <v>3.6774644707537858</v>
      </c>
      <c r="Q20" s="41">
        <v>0.10134758136197157</v>
      </c>
      <c r="R20" s="41">
        <v>1.3942504759614185E-2</v>
      </c>
    </row>
    <row r="21" spans="1:25" x14ac:dyDescent="0.25">
      <c r="A21" s="16">
        <v>2041</v>
      </c>
      <c r="B21" s="57">
        <v>14.210481308496453</v>
      </c>
      <c r="C21" s="65">
        <f t="shared" si="1"/>
        <v>12.544027692794655</v>
      </c>
      <c r="D21" s="47">
        <v>2041</v>
      </c>
      <c r="E21" s="46">
        <v>8.1963779675962787</v>
      </c>
      <c r="F21" s="42">
        <v>7951.0643287127687</v>
      </c>
      <c r="G21" s="41">
        <v>0.19537112060029677</v>
      </c>
      <c r="H21" s="41">
        <v>2.7672106776819918</v>
      </c>
      <c r="I21" s="41">
        <v>1.0381507970317845</v>
      </c>
      <c r="J21" s="41">
        <v>13.189553803961685</v>
      </c>
      <c r="K21" s="41">
        <v>24.557562024311899</v>
      </c>
      <c r="L21" s="41">
        <v>29.984298782241193</v>
      </c>
      <c r="M21" s="41">
        <v>35.935931429318245</v>
      </c>
      <c r="N21" s="41">
        <v>24.104153584060903</v>
      </c>
      <c r="O21" s="41">
        <v>14.578166498271489</v>
      </c>
      <c r="P21" s="41">
        <v>4.0509350474087853</v>
      </c>
      <c r="Q21" s="41">
        <v>0.11164009131138425</v>
      </c>
      <c r="R21" s="41">
        <v>1.5358457336178674E-2</v>
      </c>
    </row>
    <row r="22" spans="1:25" x14ac:dyDescent="0.25">
      <c r="A22" s="16">
        <v>2042</v>
      </c>
      <c r="B22" s="57">
        <v>15.626827917104571</v>
      </c>
      <c r="C22" s="65">
        <f t="shared" si="1"/>
        <v>13.78355602660023</v>
      </c>
      <c r="D22" s="47">
        <v>2042</v>
      </c>
      <c r="E22" s="46">
        <v>8.2486247866600237</v>
      </c>
      <c r="F22" s="42">
        <v>8681.4040034586978</v>
      </c>
      <c r="G22" s="41">
        <v>0.21467656583066055</v>
      </c>
      <c r="H22" s="41">
        <v>3.0406504471562243</v>
      </c>
      <c r="I22" s="41">
        <v>1.1407348600774116</v>
      </c>
      <c r="J22" s="41">
        <v>14.492869298047722</v>
      </c>
      <c r="K22" s="41">
        <v>26.984198403296233</v>
      </c>
      <c r="L22" s="41">
        <v>32.947173930486322</v>
      </c>
      <c r="M22" s="41">
        <v>39.486912525598854</v>
      </c>
      <c r="N22" s="41">
        <v>26.485986760896651</v>
      </c>
      <c r="O22" s="41">
        <v>16.018696675028213</v>
      </c>
      <c r="P22" s="41">
        <v>4.4512250413916155</v>
      </c>
      <c r="Q22" s="41">
        <v>0.12267172004802912</v>
      </c>
      <c r="R22" s="41">
        <v>1.6876091344805156E-2</v>
      </c>
    </row>
    <row r="23" spans="1:25" x14ac:dyDescent="0.25">
      <c r="A23" s="16">
        <v>2043</v>
      </c>
      <c r="B23" s="57">
        <v>17.187094219248966</v>
      </c>
      <c r="C23" s="65">
        <f t="shared" si="1"/>
        <v>15.14864747976233</v>
      </c>
      <c r="D23" s="47">
        <v>2043</v>
      </c>
      <c r="E23" s="46">
        <v>8.3031667822321857</v>
      </c>
      <c r="F23" s="42">
        <v>9478.5157953242488</v>
      </c>
      <c r="G23" s="41">
        <v>0.23593763551718247</v>
      </c>
      <c r="H23" s="41">
        <v>3.3417894224290872</v>
      </c>
      <c r="I23" s="41">
        <v>1.2537105976019343</v>
      </c>
      <c r="J23" s="41">
        <v>15.928209494175631</v>
      </c>
      <c r="K23" s="41">
        <v>29.656650892311568</v>
      </c>
      <c r="L23" s="41">
        <v>36.2101856998407</v>
      </c>
      <c r="M23" s="41">
        <v>43.397604853212222</v>
      </c>
      <c r="N23" s="41">
        <v>29.109097523176665</v>
      </c>
      <c r="O23" s="41">
        <v>17.605151279317351</v>
      </c>
      <c r="P23" s="41">
        <v>4.892064056256749</v>
      </c>
      <c r="Q23" s="41">
        <v>0.13482084297821412</v>
      </c>
      <c r="R23" s="41">
        <v>1.8547460330654502E-2</v>
      </c>
    </row>
    <row r="24" spans="1:25" x14ac:dyDescent="0.25">
      <c r="A24" s="16">
        <v>2044</v>
      </c>
      <c r="B24" s="57">
        <v>18.868091882939542</v>
      </c>
      <c r="C24" s="65">
        <f t="shared" si="1"/>
        <v>16.607700588486981</v>
      </c>
      <c r="D24" s="47">
        <v>2044</v>
      </c>
      <c r="E24" s="46">
        <v>8.3371185435775672</v>
      </c>
      <c r="F24" s="42">
        <v>10349.128280537931</v>
      </c>
      <c r="G24" s="41">
        <v>0.25866214217867672</v>
      </c>
      <c r="H24" s="41">
        <v>3.6636563252012415</v>
      </c>
      <c r="I24" s="41">
        <v>1.374462654662862</v>
      </c>
      <c r="J24" s="41">
        <v>17.462346690908326</v>
      </c>
      <c r="K24" s="41">
        <v>32.513053005872912</v>
      </c>
      <c r="L24" s="41">
        <v>39.697796331973407</v>
      </c>
      <c r="M24" s="41">
        <v>47.57747704027539</v>
      </c>
      <c r="N24" s="41">
        <v>31.912761631810753</v>
      </c>
      <c r="O24" s="41">
        <v>19.300804355803006</v>
      </c>
      <c r="P24" s="41">
        <v>5.3632467990657791</v>
      </c>
      <c r="Q24" s="41">
        <v>0.14780621149583489</v>
      </c>
      <c r="R24" s="41">
        <v>2.0333872595547548E-2</v>
      </c>
    </row>
    <row r="25" spans="1:25" x14ac:dyDescent="0.25">
      <c r="A25" s="16">
        <v>2045</v>
      </c>
      <c r="B25" s="57">
        <v>20.804325648745898</v>
      </c>
      <c r="C25" s="65">
        <f t="shared" si="1"/>
        <v>18.312069093737666</v>
      </c>
      <c r="D25" s="47">
        <v>2045</v>
      </c>
      <c r="E25" s="46">
        <v>8.41894056974159</v>
      </c>
      <c r="F25" s="42">
        <v>11300.306284875682</v>
      </c>
      <c r="G25" s="41">
        <v>0.28520739486318314</v>
      </c>
      <c r="H25" s="41">
        <v>4.039639768632548</v>
      </c>
      <c r="I25" s="41">
        <v>1.5155171521093413</v>
      </c>
      <c r="J25" s="41">
        <v>19.254423418759799</v>
      </c>
      <c r="K25" s="41">
        <v>35.849711398616996</v>
      </c>
      <c r="L25" s="41">
        <v>43.771790406925341</v>
      </c>
      <c r="M25" s="41">
        <v>52.460124881539294</v>
      </c>
      <c r="N25" s="41">
        <v>35.187815005456983</v>
      </c>
      <c r="O25" s="41">
        <v>21.28155315933336</v>
      </c>
      <c r="P25" s="41">
        <v>5.9136510456687725</v>
      </c>
      <c r="Q25" s="41">
        <v>0.16297485271812187</v>
      </c>
      <c r="R25" s="41">
        <v>2.2420640228247784E-2</v>
      </c>
    </row>
    <row r="27" spans="1:25" x14ac:dyDescent="0.25">
      <c r="F27" s="44"/>
      <c r="G27" s="43" t="s">
        <v>36</v>
      </c>
      <c r="H27" s="43" t="s">
        <v>37</v>
      </c>
      <c r="I27" s="43" t="s">
        <v>38</v>
      </c>
      <c r="J27" s="43" t="s">
        <v>39</v>
      </c>
      <c r="K27" s="43" t="s">
        <v>33</v>
      </c>
      <c r="L27" s="43" t="s">
        <v>40</v>
      </c>
      <c r="M27" s="43" t="s">
        <v>41</v>
      </c>
      <c r="N27" s="43" t="s">
        <v>42</v>
      </c>
      <c r="O27" s="43" t="s">
        <v>43</v>
      </c>
      <c r="P27" s="43" t="s">
        <v>44</v>
      </c>
      <c r="Q27" s="43" t="s">
        <v>45</v>
      </c>
      <c r="R27" s="43" t="s">
        <v>46</v>
      </c>
    </row>
    <row r="28" spans="1:25" ht="45" x14ac:dyDescent="0.25">
      <c r="F28" s="5" t="s">
        <v>47</v>
      </c>
      <c r="G28" s="45">
        <v>2.9978722571692568E-3</v>
      </c>
      <c r="H28" s="45">
        <v>4.2461465619257857E-2</v>
      </c>
      <c r="I28" s="45">
        <v>1.5929905421113767E-2</v>
      </c>
      <c r="J28" s="45">
        <v>0.20238711490135103</v>
      </c>
      <c r="K28" s="45">
        <v>0.37682352268949471</v>
      </c>
      <c r="L28" s="45">
        <v>0.46009408756914433</v>
      </c>
      <c r="M28" s="45">
        <v>0.55141891768074491</v>
      </c>
      <c r="N28" s="45">
        <v>0.36986619665267623</v>
      </c>
      <c r="O28" s="45">
        <v>0.22369468307946025</v>
      </c>
      <c r="P28" s="45">
        <v>6.2159574848663579E-2</v>
      </c>
      <c r="Q28" s="45">
        <v>1.7130614366232646E-3</v>
      </c>
      <c r="R28" s="45">
        <v>2.356678562296057E-4</v>
      </c>
    </row>
    <row r="29" spans="1:25" x14ac:dyDescent="0.25"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</row>
    <row r="30" spans="1:25" x14ac:dyDescent="0.25">
      <c r="K30" s="44"/>
      <c r="L30" s="44"/>
    </row>
    <row r="31" spans="1:25" x14ac:dyDescent="0.25">
      <c r="K31" s="44"/>
      <c r="L31" s="44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BFA169-7D09-4648-999E-30ECCD6426CA}">
  <dimension ref="A1:BF39"/>
  <sheetViews>
    <sheetView workbookViewId="0">
      <selection activeCell="C2" sqref="C2"/>
    </sheetView>
  </sheetViews>
  <sheetFormatPr defaultRowHeight="15" x14ac:dyDescent="0.25"/>
  <cols>
    <col min="2" max="3" width="16.28515625" customWidth="1"/>
    <col min="5" max="5" width="13.140625" customWidth="1"/>
  </cols>
  <sheetData>
    <row r="1" spans="1:58" x14ac:dyDescent="0.25">
      <c r="A1" s="24" t="s">
        <v>84</v>
      </c>
      <c r="B1" s="25"/>
      <c r="C1" s="25"/>
      <c r="D1" s="25"/>
      <c r="E1" s="25"/>
      <c r="F1" s="1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S1" s="1" t="s">
        <v>78</v>
      </c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1" t="s">
        <v>83</v>
      </c>
      <c r="AG1" s="39"/>
      <c r="AH1" s="39"/>
      <c r="AI1" s="39"/>
      <c r="AJ1" s="39"/>
      <c r="AK1" s="39"/>
      <c r="AL1" s="39"/>
      <c r="AM1" s="39"/>
      <c r="AN1" s="39"/>
      <c r="AO1" s="39"/>
      <c r="AP1" s="39"/>
      <c r="AQ1" s="39"/>
      <c r="AR1" s="39"/>
      <c r="AS1" s="1" t="s">
        <v>81</v>
      </c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</row>
    <row r="2" spans="1:58" ht="72.75" customHeight="1" x14ac:dyDescent="0.25">
      <c r="A2" s="16"/>
      <c r="B2" s="22" t="s">
        <v>87</v>
      </c>
      <c r="C2" s="22" t="s">
        <v>88</v>
      </c>
      <c r="D2" s="55"/>
      <c r="E2" s="54" t="s">
        <v>77</v>
      </c>
      <c r="F2" s="43" t="s">
        <v>53</v>
      </c>
      <c r="G2" s="43" t="s">
        <v>54</v>
      </c>
      <c r="H2" s="43" t="s">
        <v>55</v>
      </c>
      <c r="I2" s="43" t="s">
        <v>56</v>
      </c>
      <c r="J2" s="43" t="s">
        <v>57</v>
      </c>
      <c r="K2" s="43" t="s">
        <v>58</v>
      </c>
      <c r="L2" s="43" t="s">
        <v>59</v>
      </c>
      <c r="M2" s="43" t="s">
        <v>60</v>
      </c>
      <c r="N2" s="43" t="s">
        <v>61</v>
      </c>
      <c r="O2" s="43" t="s">
        <v>62</v>
      </c>
      <c r="P2" s="43" t="s">
        <v>63</v>
      </c>
      <c r="Q2" s="43" t="s">
        <v>64</v>
      </c>
      <c r="S2" s="16"/>
      <c r="T2" s="43" t="s">
        <v>53</v>
      </c>
      <c r="U2" s="43" t="s">
        <v>54</v>
      </c>
      <c r="V2" s="43" t="s">
        <v>55</v>
      </c>
      <c r="W2" s="43" t="s">
        <v>56</v>
      </c>
      <c r="X2" s="43" t="s">
        <v>57</v>
      </c>
      <c r="Y2" s="43" t="s">
        <v>58</v>
      </c>
      <c r="Z2" s="43" t="s">
        <v>59</v>
      </c>
      <c r="AA2" s="43" t="s">
        <v>60</v>
      </c>
      <c r="AB2" s="43" t="s">
        <v>61</v>
      </c>
      <c r="AC2" s="43" t="s">
        <v>62</v>
      </c>
      <c r="AD2" s="43" t="s">
        <v>63</v>
      </c>
      <c r="AE2" s="43" t="s">
        <v>64</v>
      </c>
      <c r="AF2" s="16"/>
      <c r="AG2" s="43" t="s">
        <v>53</v>
      </c>
      <c r="AH2" s="43" t="s">
        <v>54</v>
      </c>
      <c r="AI2" s="43" t="s">
        <v>55</v>
      </c>
      <c r="AJ2" s="43" t="s">
        <v>56</v>
      </c>
      <c r="AK2" s="43" t="s">
        <v>57</v>
      </c>
      <c r="AL2" s="43" t="s">
        <v>58</v>
      </c>
      <c r="AM2" s="43" t="s">
        <v>59</v>
      </c>
      <c r="AN2" s="43" t="s">
        <v>60</v>
      </c>
      <c r="AO2" s="43" t="s">
        <v>61</v>
      </c>
      <c r="AP2" s="43" t="s">
        <v>62</v>
      </c>
      <c r="AQ2" s="43" t="s">
        <v>63</v>
      </c>
      <c r="AR2" s="43" t="s">
        <v>64</v>
      </c>
      <c r="AS2" s="16"/>
      <c r="AT2" s="54" t="s">
        <v>77</v>
      </c>
      <c r="AU2" s="43" t="s">
        <v>53</v>
      </c>
      <c r="AV2" s="43" t="s">
        <v>54</v>
      </c>
      <c r="AW2" s="43" t="s">
        <v>55</v>
      </c>
      <c r="AX2" s="43" t="s">
        <v>56</v>
      </c>
      <c r="AY2" s="43" t="s">
        <v>57</v>
      </c>
      <c r="AZ2" s="43" t="s">
        <v>58</v>
      </c>
      <c r="BA2" s="43" t="s">
        <v>59</v>
      </c>
      <c r="BB2" s="43" t="s">
        <v>60</v>
      </c>
      <c r="BC2" s="43" t="s">
        <v>61</v>
      </c>
      <c r="BD2" s="43" t="s">
        <v>62</v>
      </c>
      <c r="BE2" s="43" t="s">
        <v>63</v>
      </c>
      <c r="BF2" s="43" t="s">
        <v>64</v>
      </c>
    </row>
    <row r="3" spans="1:58" x14ac:dyDescent="0.25">
      <c r="A3" s="16">
        <v>2023</v>
      </c>
      <c r="B3" s="56">
        <v>0</v>
      </c>
      <c r="C3" s="56">
        <v>0</v>
      </c>
      <c r="D3" s="55">
        <f>[1]Forecast!DM6</f>
        <v>2023</v>
      </c>
      <c r="E3" s="12">
        <f>AT3</f>
        <v>0</v>
      </c>
      <c r="F3" s="56">
        <f t="shared" ref="F3:Q18" si="0">AU3</f>
        <v>0</v>
      </c>
      <c r="G3" s="56">
        <f t="shared" si="0"/>
        <v>0</v>
      </c>
      <c r="H3" s="56">
        <f t="shared" si="0"/>
        <v>0</v>
      </c>
      <c r="I3" s="56">
        <f t="shared" si="0"/>
        <v>0</v>
      </c>
      <c r="J3" s="56">
        <f t="shared" si="0"/>
        <v>0</v>
      </c>
      <c r="K3" s="56">
        <f t="shared" si="0"/>
        <v>0</v>
      </c>
      <c r="L3" s="56">
        <f t="shared" si="0"/>
        <v>0</v>
      </c>
      <c r="M3" s="56">
        <f t="shared" si="0"/>
        <v>0</v>
      </c>
      <c r="N3" s="56">
        <f t="shared" si="0"/>
        <v>0</v>
      </c>
      <c r="O3" s="56">
        <f t="shared" si="0"/>
        <v>0</v>
      </c>
      <c r="P3" s="56">
        <f t="shared" si="0"/>
        <v>0</v>
      </c>
      <c r="Q3" s="56">
        <f t="shared" si="0"/>
        <v>0</v>
      </c>
      <c r="S3" s="16">
        <v>2023</v>
      </c>
      <c r="T3" s="12">
        <v>10.039592105263157</v>
      </c>
      <c r="U3" s="12">
        <v>17.161361842105265</v>
      </c>
      <c r="V3" s="12">
        <v>26.592848684210526</v>
      </c>
      <c r="W3" s="12">
        <v>36.609631578947365</v>
      </c>
      <c r="X3" s="12">
        <v>42.829243421052631</v>
      </c>
      <c r="Y3" s="12">
        <v>77.5642</v>
      </c>
      <c r="Z3" s="12">
        <v>82.201475000000002</v>
      </c>
      <c r="AA3" s="12">
        <v>81.534374999999997</v>
      </c>
      <c r="AB3" s="12">
        <v>72.487125000000006</v>
      </c>
      <c r="AC3" s="12">
        <v>34.819427631578947</v>
      </c>
      <c r="AD3" s="12">
        <v>22.032532894736839</v>
      </c>
      <c r="AE3" s="12">
        <v>11.759236842105263</v>
      </c>
      <c r="AF3" s="16">
        <v>2023</v>
      </c>
      <c r="AG3" s="56">
        <v>0.23113648692695674</v>
      </c>
      <c r="AH3" s="56">
        <v>0.20917737344640683</v>
      </c>
      <c r="AI3" s="56">
        <v>0.15013868008891568</v>
      </c>
      <c r="AJ3" s="56">
        <v>9.314692026993962E-2</v>
      </c>
      <c r="AK3" s="56">
        <v>5.9010240398408603E-2</v>
      </c>
      <c r="AL3" s="56">
        <v>2.3848900133075987E-2</v>
      </c>
      <c r="AM3" s="56">
        <v>2.3848900133075987E-2</v>
      </c>
      <c r="AN3" s="56">
        <v>2.3848900133075987E-2</v>
      </c>
      <c r="AO3" s="56">
        <v>2.3848900133075987E-2</v>
      </c>
      <c r="AP3" s="56">
        <v>0.11003469816375483</v>
      </c>
      <c r="AQ3" s="56">
        <v>0.1674384971479885</v>
      </c>
      <c r="AR3" s="56">
        <v>0.21651139688078619</v>
      </c>
      <c r="AS3" s="16">
        <v>2023</v>
      </c>
      <c r="AT3" s="12">
        <v>0</v>
      </c>
      <c r="AU3" s="56">
        <f t="shared" ref="AU3:AU25" si="1">(AG3*T$29*$AT3)/1000</f>
        <v>0</v>
      </c>
      <c r="AV3" s="56">
        <f t="shared" ref="AV3:AV25" si="2">(AH3*U$29*$AT3)/1000</f>
        <v>0</v>
      </c>
      <c r="AW3" s="56">
        <f t="shared" ref="AW3:AW25" si="3">(AI3*V$29*$AT3)/1000</f>
        <v>0</v>
      </c>
      <c r="AX3" s="56">
        <f t="shared" ref="AX3:AX25" si="4">(AJ3*W$29*$AT3)/1000</f>
        <v>0</v>
      </c>
      <c r="AY3" s="56">
        <f t="shared" ref="AY3:AY25" si="5">(AK3*X$29*$AT3)/1000</f>
        <v>0</v>
      </c>
      <c r="AZ3" s="56">
        <f t="shared" ref="AZ3:AZ25" si="6">(AL3*Y$29*$AT3)/1000</f>
        <v>0</v>
      </c>
      <c r="BA3" s="56">
        <f t="shared" ref="BA3:BA25" si="7">(AM3*Z$29*$AT3)/1000</f>
        <v>0</v>
      </c>
      <c r="BB3" s="56">
        <f t="shared" ref="BB3:BB25" si="8">(AN3*AA$29*$AT3)/1000</f>
        <v>0</v>
      </c>
      <c r="BC3" s="56">
        <f t="shared" ref="BC3:BC25" si="9">(AO3*AB$29*$AT3)/1000</f>
        <v>0</v>
      </c>
      <c r="BD3" s="56">
        <f t="shared" ref="BD3:BD25" si="10">(AP3*AC$29*$AT3)/1000</f>
        <v>0</v>
      </c>
      <c r="BE3" s="56">
        <f t="shared" ref="BE3:BE25" si="11">(AQ3*AD$29*$AT3)/1000</f>
        <v>0</v>
      </c>
      <c r="BF3" s="56">
        <f t="shared" ref="BF3:BF25" si="12">(AR3*AE$29*$AT3)/1000</f>
        <v>0</v>
      </c>
    </row>
    <row r="4" spans="1:58" x14ac:dyDescent="0.25">
      <c r="A4" s="16">
        <v>2024</v>
      </c>
      <c r="B4" s="56">
        <v>0.70845276017993697</v>
      </c>
      <c r="C4" s="56">
        <v>1.7663860421134521</v>
      </c>
      <c r="D4" s="55">
        <f>[1]Forecast!DM7</f>
        <v>2024</v>
      </c>
      <c r="E4" s="12">
        <f t="shared" ref="E4:E25" si="13">AT4</f>
        <v>71.852466323525732</v>
      </c>
      <c r="F4" s="56">
        <f t="shared" si="0"/>
        <v>3.8124941064945501</v>
      </c>
      <c r="G4" s="56">
        <f t="shared" si="0"/>
        <v>3.4502882434500961</v>
      </c>
      <c r="H4" s="56">
        <f t="shared" si="0"/>
        <v>2.4188279021331454</v>
      </c>
      <c r="I4" s="56">
        <f t="shared" si="0"/>
        <v>1.4616382425447285</v>
      </c>
      <c r="J4" s="56">
        <f t="shared" si="0"/>
        <v>0.92597397550144245</v>
      </c>
      <c r="K4" s="56">
        <f t="shared" si="0"/>
        <v>0.28299362969743508</v>
      </c>
      <c r="L4" s="56">
        <f t="shared" si="0"/>
        <v>0.28299362969743508</v>
      </c>
      <c r="M4" s="56">
        <f t="shared" si="0"/>
        <v>0.28299362969743508</v>
      </c>
      <c r="N4" s="56">
        <f t="shared" si="0"/>
        <v>0.28299362969743508</v>
      </c>
      <c r="O4" s="56">
        <f t="shared" si="0"/>
        <v>1.7266370415352705</v>
      </c>
      <c r="P4" s="56">
        <f t="shared" si="0"/>
        <v>2.6975387591854556</v>
      </c>
      <c r="Q4" s="56">
        <f t="shared" si="0"/>
        <v>3.571259715726995</v>
      </c>
      <c r="S4" s="16">
        <v>2024</v>
      </c>
      <c r="T4" s="12">
        <v>9.9655131578947351</v>
      </c>
      <c r="U4" s="12">
        <v>17.338835526315791</v>
      </c>
      <c r="V4" s="12">
        <v>26.672618421052633</v>
      </c>
      <c r="W4" s="12">
        <v>36.674250000000001</v>
      </c>
      <c r="X4" s="12">
        <v>42.886269736842102</v>
      </c>
      <c r="Y4" s="12">
        <v>77.409800000000004</v>
      </c>
      <c r="Z4" s="12">
        <v>82.254575000000003</v>
      </c>
      <c r="AA4" s="12">
        <v>81.546925000000002</v>
      </c>
      <c r="AB4" s="12">
        <v>72.933400000000006</v>
      </c>
      <c r="AC4" s="12">
        <v>34.84911842105263</v>
      </c>
      <c r="AD4" s="12">
        <v>22.00015131578947</v>
      </c>
      <c r="AE4" s="12">
        <v>11.882171052631579</v>
      </c>
      <c r="AF4" s="16">
        <v>2024</v>
      </c>
      <c r="AG4" s="56">
        <v>0.23113648692695674</v>
      </c>
      <c r="AH4" s="56">
        <v>0.20917737344640683</v>
      </c>
      <c r="AI4" s="56">
        <v>0.15013868008891568</v>
      </c>
      <c r="AJ4" s="56">
        <v>9.314692026993962E-2</v>
      </c>
      <c r="AK4" s="56">
        <v>5.9010240398408603E-2</v>
      </c>
      <c r="AL4" s="56">
        <v>2.3848900133075987E-2</v>
      </c>
      <c r="AM4" s="56">
        <v>2.3848900133075987E-2</v>
      </c>
      <c r="AN4" s="56">
        <v>2.3848900133075987E-2</v>
      </c>
      <c r="AO4" s="56">
        <v>2.3848900133075987E-2</v>
      </c>
      <c r="AP4" s="56">
        <v>0.11003469816375483</v>
      </c>
      <c r="AQ4" s="56">
        <v>0.1674384971479885</v>
      </c>
      <c r="AR4" s="56">
        <v>0.21651139688078619</v>
      </c>
      <c r="AS4" s="16">
        <v>2024</v>
      </c>
      <c r="AT4" s="12">
        <v>71.852466323525732</v>
      </c>
      <c r="AU4" s="56">
        <f t="shared" si="1"/>
        <v>3.8124941064945501</v>
      </c>
      <c r="AV4" s="56">
        <f t="shared" si="2"/>
        <v>3.4502882434500961</v>
      </c>
      <c r="AW4" s="56">
        <f t="shared" si="3"/>
        <v>2.4188279021331454</v>
      </c>
      <c r="AX4" s="56">
        <f t="shared" si="4"/>
        <v>1.4616382425447285</v>
      </c>
      <c r="AY4" s="56">
        <f t="shared" si="5"/>
        <v>0.92597397550144245</v>
      </c>
      <c r="AZ4" s="56">
        <f t="shared" si="6"/>
        <v>0.28299362969743508</v>
      </c>
      <c r="BA4" s="56">
        <f t="shared" si="7"/>
        <v>0.28299362969743508</v>
      </c>
      <c r="BB4" s="56">
        <f t="shared" si="8"/>
        <v>0.28299362969743508</v>
      </c>
      <c r="BC4" s="56">
        <f t="shared" si="9"/>
        <v>0.28299362969743508</v>
      </c>
      <c r="BD4" s="56">
        <f t="shared" si="10"/>
        <v>1.7266370415352705</v>
      </c>
      <c r="BE4" s="56">
        <f t="shared" si="11"/>
        <v>2.6975387591854556</v>
      </c>
      <c r="BF4" s="56">
        <f t="shared" si="12"/>
        <v>3.571259715726995</v>
      </c>
    </row>
    <row r="5" spans="1:58" x14ac:dyDescent="0.25">
      <c r="A5" s="16">
        <v>2025</v>
      </c>
      <c r="B5" s="56">
        <v>1.4203126810795237</v>
      </c>
      <c r="C5" s="56">
        <v>3.5283155264679458</v>
      </c>
      <c r="D5" s="55">
        <f>[1]Forecast!DM8</f>
        <v>2025</v>
      </c>
      <c r="E5" s="12">
        <f t="shared" si="13"/>
        <v>143.95616907144904</v>
      </c>
      <c r="F5" s="56">
        <f t="shared" si="0"/>
        <v>7.6383188255117069</v>
      </c>
      <c r="G5" s="56">
        <f t="shared" si="0"/>
        <v>6.785046645006573</v>
      </c>
      <c r="H5" s="56">
        <f t="shared" si="0"/>
        <v>4.8461133799691032</v>
      </c>
      <c r="I5" s="56">
        <f t="shared" si="0"/>
        <v>2.9283871901857337</v>
      </c>
      <c r="J5" s="56">
        <f t="shared" si="0"/>
        <v>1.855185674112384</v>
      </c>
      <c r="K5" s="56">
        <f t="shared" si="0"/>
        <v>0.56697676346188919</v>
      </c>
      <c r="L5" s="56">
        <f t="shared" si="0"/>
        <v>0.56697676346188919</v>
      </c>
      <c r="M5" s="56">
        <f t="shared" si="0"/>
        <v>0.56697676346188919</v>
      </c>
      <c r="N5" s="56">
        <f t="shared" si="0"/>
        <v>0.56697676346188919</v>
      </c>
      <c r="O5" s="56">
        <f t="shared" si="0"/>
        <v>3.4593113722374089</v>
      </c>
      <c r="P5" s="56">
        <f t="shared" si="0"/>
        <v>5.4045096231713243</v>
      </c>
      <c r="Q5" s="56">
        <f t="shared" si="0"/>
        <v>7.1550065535735632</v>
      </c>
      <c r="S5" s="16">
        <v>2025</v>
      </c>
      <c r="T5" s="12">
        <v>10.135427631578946</v>
      </c>
      <c r="U5" s="12">
        <v>17.560644736842107</v>
      </c>
      <c r="V5" s="12">
        <v>26.74505263157895</v>
      </c>
      <c r="W5" s="12">
        <v>36.61432236842105</v>
      </c>
      <c r="X5" s="12">
        <v>42.934157894736842</v>
      </c>
      <c r="Y5" s="12">
        <v>77.270274999999998</v>
      </c>
      <c r="Z5" s="12">
        <v>82.329374999999999</v>
      </c>
      <c r="AA5" s="12">
        <v>81.768000000000001</v>
      </c>
      <c r="AB5" s="12">
        <v>72.972225000000009</v>
      </c>
      <c r="AC5" s="12">
        <v>34.919519736842105</v>
      </c>
      <c r="AD5" s="12">
        <v>21.970874999999999</v>
      </c>
      <c r="AE5" s="12">
        <v>11.947434210526316</v>
      </c>
      <c r="AF5" s="16">
        <v>2025</v>
      </c>
      <c r="AG5" s="56">
        <v>0.23113648692695674</v>
      </c>
      <c r="AH5" s="56">
        <v>0.20531636358571245</v>
      </c>
      <c r="AI5" s="56">
        <v>0.15013868008891568</v>
      </c>
      <c r="AJ5" s="56">
        <v>9.314692026993962E-2</v>
      </c>
      <c r="AK5" s="56">
        <v>5.9010240398408603E-2</v>
      </c>
      <c r="AL5" s="56">
        <v>2.3848900133075987E-2</v>
      </c>
      <c r="AM5" s="56">
        <v>2.3848900133075987E-2</v>
      </c>
      <c r="AN5" s="56">
        <v>2.3848900133075987E-2</v>
      </c>
      <c r="AO5" s="56">
        <v>2.3848900133075987E-2</v>
      </c>
      <c r="AP5" s="56">
        <v>0.11003469816375483</v>
      </c>
      <c r="AQ5" s="56">
        <v>0.1674384971479885</v>
      </c>
      <c r="AR5" s="56">
        <v>0.21651139688078619</v>
      </c>
      <c r="AS5" s="16">
        <v>2025</v>
      </c>
      <c r="AT5" s="12">
        <v>143.95616907144904</v>
      </c>
      <c r="AU5" s="56">
        <f t="shared" si="1"/>
        <v>7.6383188255117069</v>
      </c>
      <c r="AV5" s="56">
        <f t="shared" si="2"/>
        <v>6.785046645006573</v>
      </c>
      <c r="AW5" s="56">
        <f t="shared" si="3"/>
        <v>4.8461133799691032</v>
      </c>
      <c r="AX5" s="56">
        <f t="shared" si="4"/>
        <v>2.9283871901857337</v>
      </c>
      <c r="AY5" s="56">
        <f t="shared" si="5"/>
        <v>1.855185674112384</v>
      </c>
      <c r="AZ5" s="56">
        <f t="shared" si="6"/>
        <v>0.56697676346188919</v>
      </c>
      <c r="BA5" s="56">
        <f t="shared" si="7"/>
        <v>0.56697676346188919</v>
      </c>
      <c r="BB5" s="56">
        <f t="shared" si="8"/>
        <v>0.56697676346188919</v>
      </c>
      <c r="BC5" s="56">
        <f t="shared" si="9"/>
        <v>0.56697676346188919</v>
      </c>
      <c r="BD5" s="56">
        <f t="shared" si="10"/>
        <v>3.4593113722374089</v>
      </c>
      <c r="BE5" s="56">
        <f t="shared" si="11"/>
        <v>5.4045096231713243</v>
      </c>
      <c r="BF5" s="56">
        <f t="shared" si="12"/>
        <v>7.1550065535735632</v>
      </c>
    </row>
    <row r="6" spans="1:58" x14ac:dyDescent="0.25">
      <c r="A6" s="16">
        <v>2026</v>
      </c>
      <c r="B6" s="56">
        <v>2.1126539006800775</v>
      </c>
      <c r="C6" s="56">
        <v>5.2729746556235471</v>
      </c>
      <c r="D6" s="55">
        <f>[1]Forecast!DM9</f>
        <v>2026</v>
      </c>
      <c r="E6" s="12">
        <f t="shared" si="13"/>
        <v>215.13870438744198</v>
      </c>
      <c r="F6" s="56">
        <f t="shared" si="0"/>
        <v>11.415266371830068</v>
      </c>
      <c r="G6" s="56">
        <f t="shared" si="0"/>
        <v>10.140073564270633</v>
      </c>
      <c r="H6" s="56">
        <f t="shared" si="0"/>
        <v>7.2423888507601122</v>
      </c>
      <c r="I6" s="56">
        <f t="shared" si="0"/>
        <v>4.3763975528457619</v>
      </c>
      <c r="J6" s="56">
        <f t="shared" si="0"/>
        <v>2.7725261439027813</v>
      </c>
      <c r="K6" s="56">
        <f t="shared" si="0"/>
        <v>0.84733184479530665</v>
      </c>
      <c r="L6" s="56">
        <f t="shared" si="0"/>
        <v>0.84733184479530665</v>
      </c>
      <c r="M6" s="56">
        <f t="shared" si="0"/>
        <v>0.84733184479530665</v>
      </c>
      <c r="N6" s="56">
        <f t="shared" si="0"/>
        <v>0.84733184479530665</v>
      </c>
      <c r="O6" s="56">
        <f t="shared" si="0"/>
        <v>5.1698497639689158</v>
      </c>
      <c r="P6" s="56">
        <f t="shared" si="0"/>
        <v>8.0768973339479064</v>
      </c>
      <c r="Q6" s="56">
        <f t="shared" si="0"/>
        <v>10.692968906775162</v>
      </c>
      <c r="S6" s="16">
        <v>2026</v>
      </c>
      <c r="T6" s="12">
        <v>10.393276315789473</v>
      </c>
      <c r="U6" s="12">
        <v>17.955118421052635</v>
      </c>
      <c r="V6" s="12">
        <v>26.92583552631579</v>
      </c>
      <c r="W6" s="12">
        <v>36.595236842105258</v>
      </c>
      <c r="X6" s="12">
        <v>43.03403947368421</v>
      </c>
      <c r="Y6" s="12">
        <v>76.982675</v>
      </c>
      <c r="Z6" s="12">
        <v>82.081375000000008</v>
      </c>
      <c r="AA6" s="12">
        <v>81.886449999999996</v>
      </c>
      <c r="AB6" s="12">
        <v>72.981799999999993</v>
      </c>
      <c r="AC6" s="12">
        <v>34.922447368421047</v>
      </c>
      <c r="AD6" s="12">
        <v>21.868756578947369</v>
      </c>
      <c r="AE6" s="12">
        <v>12.002631578947369</v>
      </c>
      <c r="AF6" s="16">
        <v>2026</v>
      </c>
      <c r="AG6" s="56">
        <v>0.23113648692695674</v>
      </c>
      <c r="AH6" s="56">
        <v>0.20531636358571245</v>
      </c>
      <c r="AI6" s="56">
        <v>0.15013868008891568</v>
      </c>
      <c r="AJ6" s="56">
        <v>9.314692026993962E-2</v>
      </c>
      <c r="AK6" s="56">
        <v>5.9010240398408603E-2</v>
      </c>
      <c r="AL6" s="56">
        <v>2.3848900133075987E-2</v>
      </c>
      <c r="AM6" s="56">
        <v>2.3848900133075987E-2</v>
      </c>
      <c r="AN6" s="56">
        <v>2.3848900133075987E-2</v>
      </c>
      <c r="AO6" s="56">
        <v>2.3848900133075987E-2</v>
      </c>
      <c r="AP6" s="56">
        <v>0.11003469816375483</v>
      </c>
      <c r="AQ6" s="56">
        <v>0.1674384971479885</v>
      </c>
      <c r="AR6" s="56">
        <v>0.21651139688078619</v>
      </c>
      <c r="AS6" s="16">
        <v>2026</v>
      </c>
      <c r="AT6" s="12">
        <v>215.13870438744198</v>
      </c>
      <c r="AU6" s="56">
        <f t="shared" si="1"/>
        <v>11.415266371830068</v>
      </c>
      <c r="AV6" s="56">
        <f t="shared" si="2"/>
        <v>10.140073564270633</v>
      </c>
      <c r="AW6" s="56">
        <f t="shared" si="3"/>
        <v>7.2423888507601122</v>
      </c>
      <c r="AX6" s="56">
        <f t="shared" si="4"/>
        <v>4.3763975528457619</v>
      </c>
      <c r="AY6" s="56">
        <f t="shared" si="5"/>
        <v>2.7725261439027813</v>
      </c>
      <c r="AZ6" s="56">
        <f t="shared" si="6"/>
        <v>0.84733184479530665</v>
      </c>
      <c r="BA6" s="56">
        <f t="shared" si="7"/>
        <v>0.84733184479530665</v>
      </c>
      <c r="BB6" s="56">
        <f t="shared" si="8"/>
        <v>0.84733184479530665</v>
      </c>
      <c r="BC6" s="56">
        <f t="shared" si="9"/>
        <v>0.84733184479530665</v>
      </c>
      <c r="BD6" s="56">
        <f t="shared" si="10"/>
        <v>5.1698497639689158</v>
      </c>
      <c r="BE6" s="56">
        <f t="shared" si="11"/>
        <v>8.0768973339479064</v>
      </c>
      <c r="BF6" s="56">
        <f t="shared" si="12"/>
        <v>10.692968906775162</v>
      </c>
    </row>
    <row r="7" spans="1:58" x14ac:dyDescent="0.25">
      <c r="A7" s="16">
        <v>2027</v>
      </c>
      <c r="B7" s="57">
        <v>2.7999700817226887</v>
      </c>
      <c r="C7" s="57">
        <v>7.0073718464998427</v>
      </c>
      <c r="D7" s="55">
        <f>[1]Forecast!DM10</f>
        <v>2027</v>
      </c>
      <c r="E7" s="13">
        <f t="shared" si="13"/>
        <v>285.90255001685364</v>
      </c>
      <c r="F7" s="65">
        <f t="shared" si="0"/>
        <v>15.169998230306152</v>
      </c>
      <c r="G7" s="65">
        <f t="shared" si="0"/>
        <v>13.475366497339026</v>
      </c>
      <c r="H7" s="65">
        <f t="shared" si="0"/>
        <v>9.6245696307484661</v>
      </c>
      <c r="I7" s="65">
        <f t="shared" si="0"/>
        <v>5.8158908403241156</v>
      </c>
      <c r="J7" s="65">
        <f t="shared" si="0"/>
        <v>3.6844708941942899</v>
      </c>
      <c r="K7" s="65">
        <f t="shared" si="0"/>
        <v>1.1260379011169868</v>
      </c>
      <c r="L7" s="65">
        <f t="shared" si="0"/>
        <v>1.1260379011169868</v>
      </c>
      <c r="M7" s="65">
        <f t="shared" si="0"/>
        <v>1.1260379011169868</v>
      </c>
      <c r="N7" s="65">
        <f t="shared" si="0"/>
        <v>1.1260379011169868</v>
      </c>
      <c r="O7" s="65">
        <f t="shared" si="0"/>
        <v>6.8703269127292348</v>
      </c>
      <c r="P7" s="65">
        <f t="shared" si="0"/>
        <v>10.733566284946102</v>
      </c>
      <c r="Q7" s="65">
        <f t="shared" si="0"/>
        <v>14.210121262942764</v>
      </c>
      <c r="S7" s="16">
        <v>2027</v>
      </c>
      <c r="T7" s="58">
        <v>10.410499999999999</v>
      </c>
      <c r="U7" s="58">
        <v>18.12446052631579</v>
      </c>
      <c r="V7" s="58">
        <v>27.152388157894741</v>
      </c>
      <c r="W7" s="58">
        <v>36.695427631578944</v>
      </c>
      <c r="X7" s="58">
        <v>43.023473684210529</v>
      </c>
      <c r="Y7" s="58">
        <v>76.919450000000012</v>
      </c>
      <c r="Z7" s="58">
        <v>82.010125000000002</v>
      </c>
      <c r="AA7" s="58">
        <v>82.011924999999991</v>
      </c>
      <c r="AB7" s="58">
        <v>73.052099999999996</v>
      </c>
      <c r="AC7" s="58">
        <v>34.991539473684213</v>
      </c>
      <c r="AD7" s="58">
        <v>21.914118421052631</v>
      </c>
      <c r="AE7" s="58">
        <v>12.127144736842105</v>
      </c>
      <c r="AF7" s="16">
        <v>2027</v>
      </c>
      <c r="AG7" s="41">
        <v>0.23113648692695674</v>
      </c>
      <c r="AH7" s="41">
        <v>0.20531636358571245</v>
      </c>
      <c r="AI7" s="41">
        <v>0.15013868008891568</v>
      </c>
      <c r="AJ7" s="41">
        <v>9.314692026993962E-2</v>
      </c>
      <c r="AK7" s="41">
        <v>5.9010240398408603E-2</v>
      </c>
      <c r="AL7" s="41">
        <v>2.3848900133075987E-2</v>
      </c>
      <c r="AM7" s="41">
        <v>2.3848900133075987E-2</v>
      </c>
      <c r="AN7" s="41">
        <v>2.3848900133075987E-2</v>
      </c>
      <c r="AO7" s="41">
        <v>2.3848900133075987E-2</v>
      </c>
      <c r="AP7" s="41">
        <v>0.11003469816375483</v>
      </c>
      <c r="AQ7" s="41">
        <v>0.1674384971479885</v>
      </c>
      <c r="AR7" s="41">
        <v>0.21651139688078619</v>
      </c>
      <c r="AS7" s="16">
        <v>2027</v>
      </c>
      <c r="AT7" s="63">
        <v>285.90255001685364</v>
      </c>
      <c r="AU7" s="64">
        <f t="shared" si="1"/>
        <v>15.169998230306152</v>
      </c>
      <c r="AV7" s="64">
        <f t="shared" si="2"/>
        <v>13.475366497339026</v>
      </c>
      <c r="AW7" s="64">
        <f t="shared" si="3"/>
        <v>9.6245696307484661</v>
      </c>
      <c r="AX7" s="64">
        <f t="shared" si="4"/>
        <v>5.8158908403241156</v>
      </c>
      <c r="AY7" s="64">
        <f t="shared" si="5"/>
        <v>3.6844708941942899</v>
      </c>
      <c r="AZ7" s="64">
        <f t="shared" si="6"/>
        <v>1.1260379011169868</v>
      </c>
      <c r="BA7" s="64">
        <f t="shared" si="7"/>
        <v>1.1260379011169868</v>
      </c>
      <c r="BB7" s="64">
        <f t="shared" si="8"/>
        <v>1.1260379011169868</v>
      </c>
      <c r="BC7" s="64">
        <f t="shared" si="9"/>
        <v>1.1260379011169868</v>
      </c>
      <c r="BD7" s="64">
        <f t="shared" si="10"/>
        <v>6.8703269127292348</v>
      </c>
      <c r="BE7" s="64">
        <f t="shared" si="11"/>
        <v>10.733566284946102</v>
      </c>
      <c r="BF7" s="64">
        <f t="shared" si="12"/>
        <v>14.210121262942764</v>
      </c>
    </row>
    <row r="8" spans="1:58" x14ac:dyDescent="0.25">
      <c r="A8" s="16">
        <v>2028</v>
      </c>
      <c r="B8" s="57">
        <v>3.4607956410573997</v>
      </c>
      <c r="C8" s="57">
        <v>8.7078686829932224</v>
      </c>
      <c r="D8" s="55">
        <f>[1]Forecast!DM11</f>
        <v>2028</v>
      </c>
      <c r="E8" s="13">
        <f t="shared" si="13"/>
        <v>356.33145553818395</v>
      </c>
      <c r="F8" s="65">
        <f t="shared" si="0"/>
        <v>18.598665087220105</v>
      </c>
      <c r="G8" s="65">
        <f t="shared" si="0"/>
        <v>16.794872790131603</v>
      </c>
      <c r="H8" s="65">
        <f t="shared" si="0"/>
        <v>11.995475049981316</v>
      </c>
      <c r="I8" s="65">
        <f t="shared" si="0"/>
        <v>7.2485707044645773</v>
      </c>
      <c r="J8" s="65">
        <f t="shared" si="0"/>
        <v>4.5920992189084426</v>
      </c>
      <c r="K8" s="65">
        <f t="shared" si="0"/>
        <v>1.4034247832785147</v>
      </c>
      <c r="L8" s="65">
        <f t="shared" si="0"/>
        <v>1.4034247832785147</v>
      </c>
      <c r="M8" s="65">
        <f t="shared" si="0"/>
        <v>1.4034247832785147</v>
      </c>
      <c r="N8" s="65">
        <f t="shared" si="0"/>
        <v>1.4034247832785147</v>
      </c>
      <c r="O8" s="65">
        <f t="shared" si="0"/>
        <v>8.5627553468538586</v>
      </c>
      <c r="P8" s="65">
        <f t="shared" si="0"/>
        <v>13.377660665163567</v>
      </c>
      <c r="Q8" s="65">
        <f t="shared" si="0"/>
        <v>17.710626200081123</v>
      </c>
      <c r="S8" s="16">
        <v>2028</v>
      </c>
      <c r="T8" s="58">
        <v>10.689111842105261</v>
      </c>
      <c r="U8" s="58">
        <v>18.140440789473686</v>
      </c>
      <c r="V8" s="58">
        <v>27.006855263157899</v>
      </c>
      <c r="W8" s="58">
        <v>36.678059210526314</v>
      </c>
      <c r="X8" s="58">
        <v>43.064223684210532</v>
      </c>
      <c r="Y8" s="58">
        <v>76.393950000000004</v>
      </c>
      <c r="Z8" s="58">
        <v>82.070075000000003</v>
      </c>
      <c r="AA8" s="58">
        <v>81.847475000000003</v>
      </c>
      <c r="AB8" s="58">
        <v>73.221325000000007</v>
      </c>
      <c r="AC8" s="58">
        <v>34.934625000000004</v>
      </c>
      <c r="AD8" s="58">
        <v>21.818736842105263</v>
      </c>
      <c r="AE8" s="58">
        <v>12.089493421052632</v>
      </c>
      <c r="AF8" s="16">
        <v>2028</v>
      </c>
      <c r="AG8" s="41">
        <v>0.22736762171252253</v>
      </c>
      <c r="AH8" s="41">
        <v>0.20531636358571245</v>
      </c>
      <c r="AI8" s="41">
        <v>0.15013868008891568</v>
      </c>
      <c r="AJ8" s="41">
        <v>9.314692026993962E-2</v>
      </c>
      <c r="AK8" s="41">
        <v>5.9010240398408603E-2</v>
      </c>
      <c r="AL8" s="41">
        <v>2.3848900133075987E-2</v>
      </c>
      <c r="AM8" s="41">
        <v>2.3848900133075987E-2</v>
      </c>
      <c r="AN8" s="41">
        <v>2.3848900133075987E-2</v>
      </c>
      <c r="AO8" s="41">
        <v>2.3848900133075987E-2</v>
      </c>
      <c r="AP8" s="41">
        <v>0.11003469816375483</v>
      </c>
      <c r="AQ8" s="41">
        <v>0.1674384971479885</v>
      </c>
      <c r="AR8" s="41">
        <v>0.21651139688078619</v>
      </c>
      <c r="AS8" s="16">
        <v>2028</v>
      </c>
      <c r="AT8" s="63">
        <v>356.33145553818395</v>
      </c>
      <c r="AU8" s="64">
        <f t="shared" si="1"/>
        <v>18.598665087220105</v>
      </c>
      <c r="AV8" s="64">
        <f t="shared" si="2"/>
        <v>16.794872790131603</v>
      </c>
      <c r="AW8" s="64">
        <f t="shared" si="3"/>
        <v>11.995475049981316</v>
      </c>
      <c r="AX8" s="64">
        <f t="shared" si="4"/>
        <v>7.2485707044645773</v>
      </c>
      <c r="AY8" s="64">
        <f t="shared" si="5"/>
        <v>4.5920992189084426</v>
      </c>
      <c r="AZ8" s="64">
        <f t="shared" si="6"/>
        <v>1.4034247832785147</v>
      </c>
      <c r="BA8" s="64">
        <f t="shared" si="7"/>
        <v>1.4034247832785147</v>
      </c>
      <c r="BB8" s="64">
        <f t="shared" si="8"/>
        <v>1.4034247832785147</v>
      </c>
      <c r="BC8" s="64">
        <f t="shared" si="9"/>
        <v>1.4034247832785147</v>
      </c>
      <c r="BD8" s="64">
        <f t="shared" si="10"/>
        <v>8.5627553468538586</v>
      </c>
      <c r="BE8" s="64">
        <f t="shared" si="11"/>
        <v>13.377660665163567</v>
      </c>
      <c r="BF8" s="64">
        <f t="shared" si="12"/>
        <v>17.710626200081123</v>
      </c>
    </row>
    <row r="9" spans="1:58" x14ac:dyDescent="0.25">
      <c r="A9" s="16">
        <v>2029</v>
      </c>
      <c r="B9" s="57">
        <v>4.1604684236839917</v>
      </c>
      <c r="C9" s="57">
        <v>10.437163825147252</v>
      </c>
      <c r="D9" s="55">
        <f>[1]Forecast!DM12</f>
        <v>2029</v>
      </c>
      <c r="E9" s="13">
        <f t="shared" si="13"/>
        <v>427.09529884950098</v>
      </c>
      <c r="F9" s="65">
        <f t="shared" si="0"/>
        <v>22.292172919819169</v>
      </c>
      <c r="G9" s="65">
        <f t="shared" si="0"/>
        <v>20.130165613941877</v>
      </c>
      <c r="H9" s="65">
        <f t="shared" si="0"/>
        <v>14.377655751933769</v>
      </c>
      <c r="I9" s="65">
        <f t="shared" si="0"/>
        <v>8.6880639447877535</v>
      </c>
      <c r="J9" s="65">
        <f t="shared" si="0"/>
        <v>5.5040439393263023</v>
      </c>
      <c r="K9" s="65">
        <f t="shared" si="0"/>
        <v>1.6821308304702922</v>
      </c>
      <c r="L9" s="65">
        <f t="shared" si="0"/>
        <v>1.6821308304702922</v>
      </c>
      <c r="M9" s="65">
        <f t="shared" si="0"/>
        <v>1.6821308304702922</v>
      </c>
      <c r="N9" s="65">
        <f t="shared" si="0"/>
        <v>1.6821308304702922</v>
      </c>
      <c r="O9" s="65">
        <f t="shared" si="0"/>
        <v>10.263232439909645</v>
      </c>
      <c r="P9" s="65">
        <f t="shared" si="0"/>
        <v>16.03432952913413</v>
      </c>
      <c r="Q9" s="65">
        <f t="shared" si="0"/>
        <v>21.22777844103322</v>
      </c>
      <c r="S9" s="16">
        <v>2029</v>
      </c>
      <c r="T9" s="58">
        <v>10.519921052631576</v>
      </c>
      <c r="U9" s="58">
        <v>18.117907894736842</v>
      </c>
      <c r="V9" s="58">
        <v>26.932322368421055</v>
      </c>
      <c r="W9" s="58">
        <v>36.760802631578947</v>
      </c>
      <c r="X9" s="58">
        <v>43.131407894736846</v>
      </c>
      <c r="Y9" s="58">
        <v>76.575100000000006</v>
      </c>
      <c r="Z9" s="58">
        <v>82.245325000000008</v>
      </c>
      <c r="AA9" s="58">
        <v>81.768999999999991</v>
      </c>
      <c r="AB9" s="58">
        <v>73.200849999999974</v>
      </c>
      <c r="AC9" s="58">
        <v>34.930644736842112</v>
      </c>
      <c r="AD9" s="58">
        <v>21.728138157894733</v>
      </c>
      <c r="AE9" s="58">
        <v>11.963072368421054</v>
      </c>
      <c r="AF9" s="16">
        <v>2029</v>
      </c>
      <c r="AG9" s="41">
        <v>0.22736762171252253</v>
      </c>
      <c r="AH9" s="41">
        <v>0.20531636358571245</v>
      </c>
      <c r="AI9" s="41">
        <v>0.15013868008891568</v>
      </c>
      <c r="AJ9" s="41">
        <v>9.314692026993962E-2</v>
      </c>
      <c r="AK9" s="41">
        <v>5.9010240398408603E-2</v>
      </c>
      <c r="AL9" s="41">
        <v>2.3848900133075987E-2</v>
      </c>
      <c r="AM9" s="41">
        <v>2.3848900133075987E-2</v>
      </c>
      <c r="AN9" s="41">
        <v>2.3848900133075987E-2</v>
      </c>
      <c r="AO9" s="41">
        <v>2.3848900133075987E-2</v>
      </c>
      <c r="AP9" s="41">
        <v>0.11003469816375483</v>
      </c>
      <c r="AQ9" s="41">
        <v>0.1674384971479885</v>
      </c>
      <c r="AR9" s="41">
        <v>0.21651139688078619</v>
      </c>
      <c r="AS9" s="16">
        <v>2029</v>
      </c>
      <c r="AT9" s="63">
        <v>427.09529884950098</v>
      </c>
      <c r="AU9" s="64">
        <f t="shared" si="1"/>
        <v>22.292172919819169</v>
      </c>
      <c r="AV9" s="64">
        <f t="shared" si="2"/>
        <v>20.130165613941877</v>
      </c>
      <c r="AW9" s="64">
        <f t="shared" si="3"/>
        <v>14.377655751933769</v>
      </c>
      <c r="AX9" s="64">
        <f t="shared" si="4"/>
        <v>8.6880639447877535</v>
      </c>
      <c r="AY9" s="64">
        <f t="shared" si="5"/>
        <v>5.5040439393263023</v>
      </c>
      <c r="AZ9" s="64">
        <f t="shared" si="6"/>
        <v>1.6821308304702922</v>
      </c>
      <c r="BA9" s="64">
        <f t="shared" si="7"/>
        <v>1.6821308304702922</v>
      </c>
      <c r="BB9" s="64">
        <f t="shared" si="8"/>
        <v>1.6821308304702922</v>
      </c>
      <c r="BC9" s="64">
        <f t="shared" si="9"/>
        <v>1.6821308304702922</v>
      </c>
      <c r="BD9" s="64">
        <f t="shared" si="10"/>
        <v>10.263232439909645</v>
      </c>
      <c r="BE9" s="64">
        <f t="shared" si="11"/>
        <v>16.03432952913413</v>
      </c>
      <c r="BF9" s="64">
        <f t="shared" si="12"/>
        <v>21.22777844103322</v>
      </c>
    </row>
    <row r="10" spans="1:58" x14ac:dyDescent="0.25">
      <c r="A10" s="16">
        <v>2030</v>
      </c>
      <c r="B10" s="57">
        <v>4.8345290517160286</v>
      </c>
      <c r="C10" s="57">
        <v>12.162366476653977</v>
      </c>
      <c r="D10" s="55">
        <f>[1]Forecast!DM13</f>
        <v>2030</v>
      </c>
      <c r="E10" s="13">
        <f t="shared" si="13"/>
        <v>497.69167487321647</v>
      </c>
      <c r="F10" s="65">
        <f t="shared" si="0"/>
        <v>25.976939823300807</v>
      </c>
      <c r="G10" s="65">
        <f t="shared" si="0"/>
        <v>23.457565248004059</v>
      </c>
      <c r="H10" s="65">
        <f t="shared" si="0"/>
        <v>16.754198866637356</v>
      </c>
      <c r="I10" s="65">
        <f t="shared" si="0"/>
        <v>10.124150529717481</v>
      </c>
      <c r="J10" s="65">
        <f t="shared" si="0"/>
        <v>6.4138304826070192</v>
      </c>
      <c r="K10" s="65">
        <f t="shared" si="0"/>
        <v>1.960177301477718</v>
      </c>
      <c r="L10" s="65">
        <f t="shared" si="0"/>
        <v>1.960177301477718</v>
      </c>
      <c r="M10" s="65">
        <f t="shared" si="0"/>
        <v>1.960177301477718</v>
      </c>
      <c r="N10" s="65">
        <f t="shared" si="0"/>
        <v>1.960177301477718</v>
      </c>
      <c r="O10" s="65">
        <f t="shared" si="0"/>
        <v>11.959685242125973</v>
      </c>
      <c r="P10" s="65">
        <f t="shared" si="0"/>
        <v>18.684711211574044</v>
      </c>
      <c r="Q10" s="65">
        <f t="shared" si="0"/>
        <v>24.736607109970119</v>
      </c>
      <c r="S10" s="16">
        <v>2030</v>
      </c>
      <c r="T10" s="58">
        <v>10.674473684210524</v>
      </c>
      <c r="U10" s="58">
        <v>18.222203947368421</v>
      </c>
      <c r="V10" s="58">
        <v>27.047243421052634</v>
      </c>
      <c r="W10" s="58">
        <v>36.830697368421049</v>
      </c>
      <c r="X10" s="58">
        <v>43.17888815789474</v>
      </c>
      <c r="Y10" s="58">
        <v>76.668149999999997</v>
      </c>
      <c r="Z10" s="58">
        <v>82.346225000000004</v>
      </c>
      <c r="AA10" s="58">
        <v>81.963549999999998</v>
      </c>
      <c r="AB10" s="58">
        <v>73.777474999999981</v>
      </c>
      <c r="AC10" s="58">
        <v>34.880348684210524</v>
      </c>
      <c r="AD10" s="58">
        <v>21.76202631578947</v>
      </c>
      <c r="AE10" s="58">
        <v>11.90375657894737</v>
      </c>
      <c r="AF10" s="16">
        <v>2030</v>
      </c>
      <c r="AG10" s="41">
        <v>0.22736762171252253</v>
      </c>
      <c r="AH10" s="41">
        <v>0.20531636358571245</v>
      </c>
      <c r="AI10" s="41">
        <v>0.15013868008891568</v>
      </c>
      <c r="AJ10" s="41">
        <v>9.314692026993962E-2</v>
      </c>
      <c r="AK10" s="41">
        <v>5.9010240398408603E-2</v>
      </c>
      <c r="AL10" s="41">
        <v>2.3848900133075987E-2</v>
      </c>
      <c r="AM10" s="41">
        <v>2.3848900133075987E-2</v>
      </c>
      <c r="AN10" s="41">
        <v>2.3848900133075987E-2</v>
      </c>
      <c r="AO10" s="41">
        <v>2.3848900133075987E-2</v>
      </c>
      <c r="AP10" s="41">
        <v>0.11003469816375483</v>
      </c>
      <c r="AQ10" s="41">
        <v>0.1674384971479885</v>
      </c>
      <c r="AR10" s="41">
        <v>0.21651139688078619</v>
      </c>
      <c r="AS10" s="16">
        <v>2030</v>
      </c>
      <c r="AT10" s="63">
        <v>497.69167487321647</v>
      </c>
      <c r="AU10" s="64">
        <f t="shared" si="1"/>
        <v>25.976939823300807</v>
      </c>
      <c r="AV10" s="64">
        <f t="shared" si="2"/>
        <v>23.457565248004059</v>
      </c>
      <c r="AW10" s="64">
        <f t="shared" si="3"/>
        <v>16.754198866637356</v>
      </c>
      <c r="AX10" s="64">
        <f t="shared" si="4"/>
        <v>10.124150529717481</v>
      </c>
      <c r="AY10" s="64">
        <f t="shared" si="5"/>
        <v>6.4138304826070192</v>
      </c>
      <c r="AZ10" s="64">
        <f t="shared" si="6"/>
        <v>1.960177301477718</v>
      </c>
      <c r="BA10" s="64">
        <f t="shared" si="7"/>
        <v>1.960177301477718</v>
      </c>
      <c r="BB10" s="64">
        <f t="shared" si="8"/>
        <v>1.960177301477718</v>
      </c>
      <c r="BC10" s="64">
        <f t="shared" si="9"/>
        <v>1.960177301477718</v>
      </c>
      <c r="BD10" s="64">
        <f t="shared" si="10"/>
        <v>11.959685242125973</v>
      </c>
      <c r="BE10" s="64">
        <f t="shared" si="11"/>
        <v>18.684711211574044</v>
      </c>
      <c r="BF10" s="64">
        <f t="shared" si="12"/>
        <v>24.736607109970119</v>
      </c>
    </row>
    <row r="11" spans="1:58" x14ac:dyDescent="0.25">
      <c r="A11" s="16">
        <v>2031</v>
      </c>
      <c r="B11" s="57">
        <v>5.5037463725434028</v>
      </c>
      <c r="C11" s="57">
        <v>13.885522925841867</v>
      </c>
      <c r="D11" s="55">
        <f>[1]Forecast!DM14</f>
        <v>2031</v>
      </c>
      <c r="E11" s="13">
        <f t="shared" si="13"/>
        <v>568.20431901291522</v>
      </c>
      <c r="F11" s="65">
        <f t="shared" si="0"/>
        <v>29.657336354075394</v>
      </c>
      <c r="G11" s="65">
        <f t="shared" si="0"/>
        <v>26.781018370135616</v>
      </c>
      <c r="H11" s="65">
        <f t="shared" si="0"/>
        <v>19.127923246957547</v>
      </c>
      <c r="I11" s="65">
        <f t="shared" si="0"/>
        <v>11.558533822748386</v>
      </c>
      <c r="J11" s="65">
        <f t="shared" si="0"/>
        <v>7.3225379599977751</v>
      </c>
      <c r="K11" s="65">
        <f t="shared" si="0"/>
        <v>2.2378939913239426</v>
      </c>
      <c r="L11" s="65">
        <f t="shared" si="0"/>
        <v>2.2378939913239426</v>
      </c>
      <c r="M11" s="65">
        <f t="shared" si="0"/>
        <v>2.2378939913239426</v>
      </c>
      <c r="N11" s="65">
        <f t="shared" si="0"/>
        <v>2.2378939913239426</v>
      </c>
      <c r="O11" s="65">
        <f t="shared" si="0"/>
        <v>13.654125941210729</v>
      </c>
      <c r="P11" s="65">
        <f t="shared" si="0"/>
        <v>21.331949369315751</v>
      </c>
      <c r="Q11" s="65">
        <f t="shared" si="0"/>
        <v>28.241274080365393</v>
      </c>
      <c r="S11" s="16">
        <v>2031</v>
      </c>
      <c r="T11" s="58">
        <v>10.567552631578945</v>
      </c>
      <c r="U11" s="58">
        <v>18.216184210526318</v>
      </c>
      <c r="V11" s="58">
        <v>27.372644736842108</v>
      </c>
      <c r="W11" s="58">
        <v>36.903605263157893</v>
      </c>
      <c r="X11" s="58">
        <v>43.281894736842112</v>
      </c>
      <c r="Y11" s="58">
        <v>76.917875000000009</v>
      </c>
      <c r="Z11" s="58">
        <v>82.632100000000008</v>
      </c>
      <c r="AA11" s="58">
        <v>82.245649999999998</v>
      </c>
      <c r="AB11" s="58">
        <v>73.422874999999976</v>
      </c>
      <c r="AC11" s="58">
        <v>34.943618421052633</v>
      </c>
      <c r="AD11" s="58">
        <v>22.009171052631576</v>
      </c>
      <c r="AE11" s="58">
        <v>12.06128947368421</v>
      </c>
      <c r="AF11" s="16">
        <v>2031</v>
      </c>
      <c r="AG11" s="41">
        <v>0.22736762171252253</v>
      </c>
      <c r="AH11" s="41">
        <v>0.20531636358571245</v>
      </c>
      <c r="AI11" s="41">
        <v>0.15013868008891568</v>
      </c>
      <c r="AJ11" s="41">
        <v>9.314692026993962E-2</v>
      </c>
      <c r="AK11" s="41">
        <v>5.9010240398408603E-2</v>
      </c>
      <c r="AL11" s="41">
        <v>2.3848900133075987E-2</v>
      </c>
      <c r="AM11" s="41">
        <v>2.3848900133075987E-2</v>
      </c>
      <c r="AN11" s="41">
        <v>2.3848900133075987E-2</v>
      </c>
      <c r="AO11" s="41">
        <v>2.3848900133075987E-2</v>
      </c>
      <c r="AP11" s="41">
        <v>0.11003469816375483</v>
      </c>
      <c r="AQ11" s="41">
        <v>0.1674384971479885</v>
      </c>
      <c r="AR11" s="41">
        <v>0.21651139688078619</v>
      </c>
      <c r="AS11" s="16">
        <v>2031</v>
      </c>
      <c r="AT11" s="63">
        <v>568.20431901291522</v>
      </c>
      <c r="AU11" s="64">
        <f t="shared" si="1"/>
        <v>29.657336354075394</v>
      </c>
      <c r="AV11" s="64">
        <f t="shared" si="2"/>
        <v>26.781018370135616</v>
      </c>
      <c r="AW11" s="64">
        <f t="shared" si="3"/>
        <v>19.127923246957547</v>
      </c>
      <c r="AX11" s="64">
        <f t="shared" si="4"/>
        <v>11.558533822748386</v>
      </c>
      <c r="AY11" s="64">
        <f t="shared" si="5"/>
        <v>7.3225379599977751</v>
      </c>
      <c r="AZ11" s="64">
        <f t="shared" si="6"/>
        <v>2.2378939913239426</v>
      </c>
      <c r="BA11" s="64">
        <f t="shared" si="7"/>
        <v>2.2378939913239426</v>
      </c>
      <c r="BB11" s="64">
        <f t="shared" si="8"/>
        <v>2.2378939913239426</v>
      </c>
      <c r="BC11" s="64">
        <f t="shared" si="9"/>
        <v>2.2378939913239426</v>
      </c>
      <c r="BD11" s="64">
        <f t="shared" si="10"/>
        <v>13.654125941210729</v>
      </c>
      <c r="BE11" s="64">
        <f t="shared" si="11"/>
        <v>21.331949369315751</v>
      </c>
      <c r="BF11" s="64">
        <f t="shared" si="12"/>
        <v>28.241274080365393</v>
      </c>
    </row>
    <row r="12" spans="1:58" x14ac:dyDescent="0.25">
      <c r="A12" s="16">
        <v>2032</v>
      </c>
      <c r="B12" s="57">
        <v>6.133198176058805</v>
      </c>
      <c r="C12" s="57">
        <v>15.606633203487457</v>
      </c>
      <c r="D12" s="55">
        <f>[1]Forecast!DM15</f>
        <v>2032</v>
      </c>
      <c r="E12" s="13">
        <f t="shared" si="13"/>
        <v>638.63323252799273</v>
      </c>
      <c r="F12" s="65">
        <f t="shared" si="0"/>
        <v>33.333362577876876</v>
      </c>
      <c r="G12" s="65">
        <f t="shared" si="0"/>
        <v>30.100525039695288</v>
      </c>
      <c r="H12" s="65">
        <f t="shared" si="0"/>
        <v>21.498828935290394</v>
      </c>
      <c r="I12" s="65">
        <f t="shared" si="0"/>
        <v>12.991213849499365</v>
      </c>
      <c r="J12" s="65">
        <f t="shared" si="0"/>
        <v>8.2301663877286</v>
      </c>
      <c r="K12" s="65">
        <f t="shared" si="0"/>
        <v>2.5152809049691438</v>
      </c>
      <c r="L12" s="65">
        <f t="shared" si="0"/>
        <v>2.5152809049691438</v>
      </c>
      <c r="M12" s="65">
        <f t="shared" si="0"/>
        <v>2.5152809049691438</v>
      </c>
      <c r="N12" s="65">
        <f t="shared" si="0"/>
        <v>2.5152809049691438</v>
      </c>
      <c r="O12" s="65">
        <f t="shared" si="0"/>
        <v>15.346554567427576</v>
      </c>
      <c r="P12" s="65">
        <f t="shared" si="0"/>
        <v>23.976044049640421</v>
      </c>
      <c r="Q12" s="65">
        <f t="shared" si="0"/>
        <v>31.741779414814363</v>
      </c>
      <c r="S12" s="16">
        <v>2032</v>
      </c>
      <c r="T12" s="58">
        <v>10.619243421052628</v>
      </c>
      <c r="U12" s="58">
        <v>18.420282894736843</v>
      </c>
      <c r="V12" s="58">
        <v>27.498381578947367</v>
      </c>
      <c r="W12" s="58">
        <v>36.972947368421053</v>
      </c>
      <c r="X12" s="58">
        <v>43.319598684210533</v>
      </c>
      <c r="Y12" s="58">
        <v>77.580375000000018</v>
      </c>
      <c r="Z12" s="58">
        <v>82.679349999999999</v>
      </c>
      <c r="AA12" s="58">
        <v>82.416449999999998</v>
      </c>
      <c r="AB12" s="58">
        <v>73.55397499999998</v>
      </c>
      <c r="AC12" s="58">
        <v>34.917059210526318</v>
      </c>
      <c r="AD12" s="58">
        <v>22.014638157894733</v>
      </c>
      <c r="AE12" s="58">
        <v>12.092486842105263</v>
      </c>
      <c r="AF12" s="16">
        <v>2032</v>
      </c>
      <c r="AG12" s="41">
        <v>0.22736762171252253</v>
      </c>
      <c r="AH12" s="41">
        <v>0.20531636358571245</v>
      </c>
      <c r="AI12" s="41">
        <v>0.15013868008891568</v>
      </c>
      <c r="AJ12" s="41">
        <v>9.314692026993962E-2</v>
      </c>
      <c r="AK12" s="41">
        <v>5.9010240398408603E-2</v>
      </c>
      <c r="AL12" s="41">
        <v>2.3848900133075987E-2</v>
      </c>
      <c r="AM12" s="41">
        <v>2.3848900133075987E-2</v>
      </c>
      <c r="AN12" s="41">
        <v>2.3848900133075987E-2</v>
      </c>
      <c r="AO12" s="41">
        <v>2.3848900133075987E-2</v>
      </c>
      <c r="AP12" s="41">
        <v>0.11003469816375483</v>
      </c>
      <c r="AQ12" s="41">
        <v>0.1674384971479885</v>
      </c>
      <c r="AR12" s="41">
        <v>0.21651139688078619</v>
      </c>
      <c r="AS12" s="16">
        <v>2032</v>
      </c>
      <c r="AT12" s="63">
        <v>638.63323252799273</v>
      </c>
      <c r="AU12" s="64">
        <f t="shared" si="1"/>
        <v>33.333362577876876</v>
      </c>
      <c r="AV12" s="64">
        <f t="shared" si="2"/>
        <v>30.100525039695288</v>
      </c>
      <c r="AW12" s="64">
        <f t="shared" si="3"/>
        <v>21.498828935290394</v>
      </c>
      <c r="AX12" s="64">
        <f t="shared" si="4"/>
        <v>12.991213849499365</v>
      </c>
      <c r="AY12" s="64">
        <f t="shared" si="5"/>
        <v>8.2301663877286</v>
      </c>
      <c r="AZ12" s="64">
        <f t="shared" si="6"/>
        <v>2.5152809049691438</v>
      </c>
      <c r="BA12" s="64">
        <f t="shared" si="7"/>
        <v>2.5152809049691438</v>
      </c>
      <c r="BB12" s="64">
        <f t="shared" si="8"/>
        <v>2.5152809049691438</v>
      </c>
      <c r="BC12" s="64">
        <f t="shared" si="9"/>
        <v>2.5152809049691438</v>
      </c>
      <c r="BD12" s="64">
        <f t="shared" si="10"/>
        <v>15.346554567427576</v>
      </c>
      <c r="BE12" s="64">
        <f t="shared" si="11"/>
        <v>23.976044049640421</v>
      </c>
      <c r="BF12" s="64">
        <f t="shared" si="12"/>
        <v>31.741779414814363</v>
      </c>
    </row>
    <row r="13" spans="1:58" x14ac:dyDescent="0.25">
      <c r="A13" s="16">
        <v>2033</v>
      </c>
      <c r="B13" s="57">
        <v>6.8315996988376959</v>
      </c>
      <c r="C13" s="57">
        <v>17.289835438815498</v>
      </c>
      <c r="D13" s="55">
        <f>[1]Forecast!DM16</f>
        <v>2033</v>
      </c>
      <c r="E13" s="13">
        <f t="shared" si="13"/>
        <v>709.31333883537627</v>
      </c>
      <c r="F13" s="65">
        <f t="shared" si="0"/>
        <v>37.022499770535624</v>
      </c>
      <c r="G13" s="65">
        <f t="shared" si="0"/>
        <v>33.431871110259301</v>
      </c>
      <c r="H13" s="65">
        <f t="shared" si="0"/>
        <v>23.349631777836549</v>
      </c>
      <c r="I13" s="65">
        <f t="shared" si="0"/>
        <v>14.429003693773279</v>
      </c>
      <c r="J13" s="65">
        <f t="shared" si="0"/>
        <v>9.1410319762753289</v>
      </c>
      <c r="K13" s="65">
        <f t="shared" si="0"/>
        <v>2.7936571508347363</v>
      </c>
      <c r="L13" s="65">
        <f t="shared" si="0"/>
        <v>2.7936571508347363</v>
      </c>
      <c r="M13" s="65">
        <f t="shared" si="0"/>
        <v>2.7936571508347363</v>
      </c>
      <c r="N13" s="65">
        <f t="shared" si="0"/>
        <v>2.7936571508347363</v>
      </c>
      <c r="O13" s="65">
        <f t="shared" si="0"/>
        <v>17.045019434318604</v>
      </c>
      <c r="P13" s="65">
        <f t="shared" si="0"/>
        <v>26.629569196697059</v>
      </c>
      <c r="Q13" s="65">
        <f t="shared" si="0"/>
        <v>35.254769702751283</v>
      </c>
      <c r="S13" s="16">
        <v>2033</v>
      </c>
      <c r="T13" s="58">
        <v>10.989019736842101</v>
      </c>
      <c r="U13" s="58">
        <v>18.70530921052632</v>
      </c>
      <c r="V13" s="58">
        <v>27.625815789473684</v>
      </c>
      <c r="W13" s="58">
        <v>36.974223684210529</v>
      </c>
      <c r="X13" s="58">
        <v>43.260184210526319</v>
      </c>
      <c r="Y13" s="58">
        <v>77.537275000000008</v>
      </c>
      <c r="Z13" s="58">
        <v>82.887225000000001</v>
      </c>
      <c r="AA13" s="58">
        <v>82.741500000000002</v>
      </c>
      <c r="AB13" s="58">
        <v>73.371274999999997</v>
      </c>
      <c r="AC13" s="58">
        <v>35.068151315789478</v>
      </c>
      <c r="AD13" s="58">
        <v>21.907197368421048</v>
      </c>
      <c r="AE13" s="58">
        <v>12.023256578947368</v>
      </c>
      <c r="AF13" s="16">
        <v>2033</v>
      </c>
      <c r="AG13" s="41">
        <v>0.22736762171252253</v>
      </c>
      <c r="AH13" s="41">
        <v>0.20531636358571245</v>
      </c>
      <c r="AI13" s="41">
        <v>0.14681526482691989</v>
      </c>
      <c r="AJ13" s="41">
        <v>9.314692026993962E-2</v>
      </c>
      <c r="AK13" s="41">
        <v>5.9010240398408603E-2</v>
      </c>
      <c r="AL13" s="41">
        <v>2.3848900133075987E-2</v>
      </c>
      <c r="AM13" s="41">
        <v>2.3848900133075987E-2</v>
      </c>
      <c r="AN13" s="41">
        <v>2.3848900133075987E-2</v>
      </c>
      <c r="AO13" s="41">
        <v>2.3848900133075987E-2</v>
      </c>
      <c r="AP13" s="41">
        <v>0.11003469816375483</v>
      </c>
      <c r="AQ13" s="41">
        <v>0.1674384971479885</v>
      </c>
      <c r="AR13" s="41">
        <v>0.21651139688078619</v>
      </c>
      <c r="AS13" s="16">
        <v>2033</v>
      </c>
      <c r="AT13" s="63">
        <v>709.31333883537627</v>
      </c>
      <c r="AU13" s="64">
        <f t="shared" si="1"/>
        <v>37.022499770535624</v>
      </c>
      <c r="AV13" s="64">
        <f t="shared" si="2"/>
        <v>33.431871110259301</v>
      </c>
      <c r="AW13" s="64">
        <f t="shared" si="3"/>
        <v>23.349631777836549</v>
      </c>
      <c r="AX13" s="64">
        <f t="shared" si="4"/>
        <v>14.429003693773279</v>
      </c>
      <c r="AY13" s="64">
        <f t="shared" si="5"/>
        <v>9.1410319762753289</v>
      </c>
      <c r="AZ13" s="64">
        <f t="shared" si="6"/>
        <v>2.7936571508347363</v>
      </c>
      <c r="BA13" s="64">
        <f t="shared" si="7"/>
        <v>2.7936571508347363</v>
      </c>
      <c r="BB13" s="64">
        <f t="shared" si="8"/>
        <v>2.7936571508347363</v>
      </c>
      <c r="BC13" s="64">
        <f t="shared" si="9"/>
        <v>2.7936571508347363</v>
      </c>
      <c r="BD13" s="64">
        <f t="shared" si="10"/>
        <v>17.045019434318604</v>
      </c>
      <c r="BE13" s="64">
        <f t="shared" si="11"/>
        <v>26.629569196697059</v>
      </c>
      <c r="BF13" s="64">
        <f t="shared" si="12"/>
        <v>35.254769702751283</v>
      </c>
    </row>
    <row r="14" spans="1:58" x14ac:dyDescent="0.25">
      <c r="A14" s="16">
        <v>2034</v>
      </c>
      <c r="B14" s="57">
        <v>7.4882494795374859</v>
      </c>
      <c r="C14" s="57">
        <v>19.004531407577673</v>
      </c>
      <c r="D14" s="55">
        <f>[1]Forecast!DM17</f>
        <v>2034</v>
      </c>
      <c r="E14" s="13">
        <f t="shared" si="13"/>
        <v>779.65852673460722</v>
      </c>
      <c r="F14" s="65">
        <f t="shared" si="0"/>
        <v>40.694155948796222</v>
      </c>
      <c r="G14" s="65">
        <f t="shared" si="0"/>
        <v>36.747431563324298</v>
      </c>
      <c r="H14" s="65">
        <f t="shared" si="0"/>
        <v>25.665299825876712</v>
      </c>
      <c r="I14" s="65">
        <f t="shared" si="0"/>
        <v>15.859980556133893</v>
      </c>
      <c r="J14" s="65">
        <f t="shared" si="0"/>
        <v>10.047581418895085</v>
      </c>
      <c r="K14" s="65">
        <f t="shared" si="0"/>
        <v>3.0707143080061594</v>
      </c>
      <c r="L14" s="65">
        <f t="shared" si="0"/>
        <v>3.0707143080061594</v>
      </c>
      <c r="M14" s="65">
        <f t="shared" si="0"/>
        <v>3.0707143080061594</v>
      </c>
      <c r="N14" s="65">
        <f t="shared" si="0"/>
        <v>3.0707143080061594</v>
      </c>
      <c r="O14" s="65">
        <f t="shared" si="0"/>
        <v>18.735436108029951</v>
      </c>
      <c r="P14" s="65">
        <f t="shared" si="0"/>
        <v>29.270520587647837</v>
      </c>
      <c r="Q14" s="65">
        <f t="shared" si="0"/>
        <v>38.751113650203443</v>
      </c>
      <c r="S14" s="16">
        <v>2034</v>
      </c>
      <c r="T14" s="58">
        <v>10.826552631578943</v>
      </c>
      <c r="U14" s="58">
        <v>18.513447368421055</v>
      </c>
      <c r="V14" s="58">
        <v>27.577203947368417</v>
      </c>
      <c r="W14" s="58">
        <v>36.995144736842107</v>
      </c>
      <c r="X14" s="58">
        <v>43.266980263157905</v>
      </c>
      <c r="Y14" s="58">
        <v>77.95565000000002</v>
      </c>
      <c r="Z14" s="58">
        <v>82.854475000000008</v>
      </c>
      <c r="AA14" s="58">
        <v>82.820475000000002</v>
      </c>
      <c r="AB14" s="58">
        <v>73.532374999999988</v>
      </c>
      <c r="AC14" s="58">
        <v>35.075585526315791</v>
      </c>
      <c r="AD14" s="58">
        <v>21.936374999999995</v>
      </c>
      <c r="AE14" s="58">
        <v>11.839046052631579</v>
      </c>
      <c r="AF14" s="16">
        <v>2034</v>
      </c>
      <c r="AG14" s="41">
        <v>0.22736762171252253</v>
      </c>
      <c r="AH14" s="41">
        <v>0.20531636358571245</v>
      </c>
      <c r="AI14" s="41">
        <v>0.14681526482691989</v>
      </c>
      <c r="AJ14" s="41">
        <v>9.314692026993962E-2</v>
      </c>
      <c r="AK14" s="41">
        <v>5.9010240398408603E-2</v>
      </c>
      <c r="AL14" s="41">
        <v>2.3848900133075987E-2</v>
      </c>
      <c r="AM14" s="41">
        <v>2.3848900133075987E-2</v>
      </c>
      <c r="AN14" s="41">
        <v>2.3848900133075987E-2</v>
      </c>
      <c r="AO14" s="41">
        <v>2.3848900133075987E-2</v>
      </c>
      <c r="AP14" s="41">
        <v>0.11003469816375483</v>
      </c>
      <c r="AQ14" s="41">
        <v>0.1674384971479885</v>
      </c>
      <c r="AR14" s="41">
        <v>0.21651139688078619</v>
      </c>
      <c r="AS14" s="16">
        <v>2034</v>
      </c>
      <c r="AT14" s="63">
        <v>779.65852673460722</v>
      </c>
      <c r="AU14" s="64">
        <f t="shared" si="1"/>
        <v>40.694155948796222</v>
      </c>
      <c r="AV14" s="64">
        <f t="shared" si="2"/>
        <v>36.747431563324298</v>
      </c>
      <c r="AW14" s="64">
        <f t="shared" si="3"/>
        <v>25.665299825876712</v>
      </c>
      <c r="AX14" s="64">
        <f t="shared" si="4"/>
        <v>15.859980556133893</v>
      </c>
      <c r="AY14" s="64">
        <f t="shared" si="5"/>
        <v>10.047581418895085</v>
      </c>
      <c r="AZ14" s="64">
        <f t="shared" si="6"/>
        <v>3.0707143080061594</v>
      </c>
      <c r="BA14" s="64">
        <f t="shared" si="7"/>
        <v>3.0707143080061594</v>
      </c>
      <c r="BB14" s="64">
        <f t="shared" si="8"/>
        <v>3.0707143080061594</v>
      </c>
      <c r="BC14" s="64">
        <f t="shared" si="9"/>
        <v>3.0707143080061594</v>
      </c>
      <c r="BD14" s="64">
        <f t="shared" si="10"/>
        <v>18.735436108029951</v>
      </c>
      <c r="BE14" s="64">
        <f t="shared" si="11"/>
        <v>29.270520587647837</v>
      </c>
      <c r="BF14" s="64">
        <f t="shared" si="12"/>
        <v>38.751113650203443</v>
      </c>
    </row>
    <row r="15" spans="1:58" x14ac:dyDescent="0.25">
      <c r="A15" s="16">
        <v>2035</v>
      </c>
      <c r="B15" s="57">
        <v>8.1433011639823878</v>
      </c>
      <c r="C15" s="57">
        <v>20.723309228384771</v>
      </c>
      <c r="D15" s="55">
        <f>[1]Forecast!DM18</f>
        <v>2035</v>
      </c>
      <c r="E15" s="13">
        <f t="shared" si="13"/>
        <v>850.17117210403012</v>
      </c>
      <c r="F15" s="65">
        <f t="shared" si="0"/>
        <v>44.374552543756067</v>
      </c>
      <c r="G15" s="65">
        <f t="shared" si="0"/>
        <v>40.070884743416102</v>
      </c>
      <c r="H15" s="65">
        <f t="shared" si="0"/>
        <v>27.986480346407312</v>
      </c>
      <c r="I15" s="65">
        <f t="shared" si="0"/>
        <v>17.29436387418011</v>
      </c>
      <c r="J15" s="65">
        <f t="shared" si="0"/>
        <v>10.956288912133488</v>
      </c>
      <c r="K15" s="65">
        <f t="shared" si="0"/>
        <v>3.3484310026956994</v>
      </c>
      <c r="L15" s="65">
        <f t="shared" si="0"/>
        <v>3.3484310026956994</v>
      </c>
      <c r="M15" s="65">
        <f t="shared" si="0"/>
        <v>3.3484310026956994</v>
      </c>
      <c r="N15" s="65">
        <f t="shared" si="0"/>
        <v>3.3484310026956994</v>
      </c>
      <c r="O15" s="65">
        <f t="shared" si="0"/>
        <v>20.429876836665358</v>
      </c>
      <c r="P15" s="65">
        <f t="shared" si="0"/>
        <v>31.917758791556764</v>
      </c>
      <c r="Q15" s="65">
        <f t="shared" si="0"/>
        <v>42.255780681719301</v>
      </c>
      <c r="S15" s="16">
        <v>2035</v>
      </c>
      <c r="T15" s="58">
        <v>11.042177631578944</v>
      </c>
      <c r="U15" s="58">
        <v>18.444348684210528</v>
      </c>
      <c r="V15" s="58">
        <v>27.461223684210523</v>
      </c>
      <c r="W15" s="58">
        <v>36.988460526315798</v>
      </c>
      <c r="X15" s="58">
        <v>43.337078947368425</v>
      </c>
      <c r="Y15" s="58">
        <v>77.38107500000001</v>
      </c>
      <c r="Z15" s="58">
        <v>82.931625000000011</v>
      </c>
      <c r="AA15" s="58">
        <v>82.787475000000001</v>
      </c>
      <c r="AB15" s="58">
        <v>73.685149999999993</v>
      </c>
      <c r="AC15" s="58">
        <v>35.151177631578946</v>
      </c>
      <c r="AD15" s="58">
        <v>22.128993421052627</v>
      </c>
      <c r="AE15" s="58">
        <v>11.784743421052633</v>
      </c>
      <c r="AF15" s="16">
        <v>2035</v>
      </c>
      <c r="AG15" s="41">
        <v>0.22736762171252253</v>
      </c>
      <c r="AH15" s="41">
        <v>0.20531636358571245</v>
      </c>
      <c r="AI15" s="41">
        <v>0.14681526482691989</v>
      </c>
      <c r="AJ15" s="41">
        <v>9.314692026993962E-2</v>
      </c>
      <c r="AK15" s="41">
        <v>5.9010240398408603E-2</v>
      </c>
      <c r="AL15" s="41">
        <v>2.3848900133075987E-2</v>
      </c>
      <c r="AM15" s="41">
        <v>2.3848900133075987E-2</v>
      </c>
      <c r="AN15" s="41">
        <v>2.3848900133075987E-2</v>
      </c>
      <c r="AO15" s="41">
        <v>2.3848900133075987E-2</v>
      </c>
      <c r="AP15" s="41">
        <v>0.11003469816375483</v>
      </c>
      <c r="AQ15" s="41">
        <v>0.1674384971479885</v>
      </c>
      <c r="AR15" s="41">
        <v>0.21651139688078619</v>
      </c>
      <c r="AS15" s="16">
        <v>2035</v>
      </c>
      <c r="AT15" s="63">
        <v>850.17117210403012</v>
      </c>
      <c r="AU15" s="64">
        <f t="shared" si="1"/>
        <v>44.374552543756067</v>
      </c>
      <c r="AV15" s="64">
        <f t="shared" si="2"/>
        <v>40.070884743416102</v>
      </c>
      <c r="AW15" s="64">
        <f t="shared" si="3"/>
        <v>27.986480346407312</v>
      </c>
      <c r="AX15" s="64">
        <f t="shared" si="4"/>
        <v>17.29436387418011</v>
      </c>
      <c r="AY15" s="64">
        <f t="shared" si="5"/>
        <v>10.956288912133488</v>
      </c>
      <c r="AZ15" s="64">
        <f t="shared" si="6"/>
        <v>3.3484310026956994</v>
      </c>
      <c r="BA15" s="64">
        <f t="shared" si="7"/>
        <v>3.3484310026956994</v>
      </c>
      <c r="BB15" s="64">
        <f t="shared" si="8"/>
        <v>3.3484310026956994</v>
      </c>
      <c r="BC15" s="64">
        <f t="shared" si="9"/>
        <v>3.3484310026956994</v>
      </c>
      <c r="BD15" s="64">
        <f t="shared" si="10"/>
        <v>20.429876836665358</v>
      </c>
      <c r="BE15" s="64">
        <f t="shared" si="11"/>
        <v>31.917758791556764</v>
      </c>
      <c r="BF15" s="64">
        <f t="shared" si="12"/>
        <v>42.255780681719301</v>
      </c>
    </row>
    <row r="16" spans="1:58" x14ac:dyDescent="0.25">
      <c r="A16" s="16">
        <v>2036</v>
      </c>
      <c r="B16" s="57">
        <v>8.7419651228109068</v>
      </c>
      <c r="C16" s="57">
        <v>22.433923500967694</v>
      </c>
      <c r="D16" s="55">
        <f>[1]Forecast!DM19</f>
        <v>2036</v>
      </c>
      <c r="E16" s="13">
        <f t="shared" si="13"/>
        <v>920.34890892743897</v>
      </c>
      <c r="F16" s="65">
        <f t="shared" si="0"/>
        <v>48.037468639070561</v>
      </c>
      <c r="G16" s="65">
        <f t="shared" si="0"/>
        <v>43.378552770838354</v>
      </c>
      <c r="H16" s="65">
        <f t="shared" si="0"/>
        <v>30.296636132451006</v>
      </c>
      <c r="I16" s="65">
        <f t="shared" si="0"/>
        <v>18.721934410930764</v>
      </c>
      <c r="J16" s="65">
        <f t="shared" si="0"/>
        <v>11.860680386539833</v>
      </c>
      <c r="K16" s="65">
        <f t="shared" si="0"/>
        <v>3.6248286475334712</v>
      </c>
      <c r="L16" s="65">
        <f t="shared" si="0"/>
        <v>3.6248286475334712</v>
      </c>
      <c r="M16" s="65">
        <f t="shared" si="0"/>
        <v>3.6248286475334712</v>
      </c>
      <c r="N16" s="65">
        <f t="shared" si="0"/>
        <v>3.6248286475334712</v>
      </c>
      <c r="O16" s="65">
        <f t="shared" si="0"/>
        <v>22.116269609111328</v>
      </c>
      <c r="P16" s="65">
        <f t="shared" si="0"/>
        <v>34.552423609611587</v>
      </c>
      <c r="Q16" s="65">
        <f t="shared" si="0"/>
        <v>45.743801862925054</v>
      </c>
      <c r="S16" s="16">
        <v>2036</v>
      </c>
      <c r="T16" s="58">
        <v>11.165723684210525</v>
      </c>
      <c r="U16" s="58">
        <v>18.487401315789473</v>
      </c>
      <c r="V16" s="58">
        <v>27.738855263157891</v>
      </c>
      <c r="W16" s="58">
        <v>36.948315789473689</v>
      </c>
      <c r="X16" s="58">
        <v>43.390065789473688</v>
      </c>
      <c r="Y16" s="58">
        <v>77.548550000000006</v>
      </c>
      <c r="Z16" s="58">
        <v>83.109775000000013</v>
      </c>
      <c r="AA16" s="58">
        <v>82.915350000000018</v>
      </c>
      <c r="AB16" s="58">
        <v>74.234899999999996</v>
      </c>
      <c r="AC16" s="58">
        <v>35.184269736842104</v>
      </c>
      <c r="AD16" s="58">
        <v>22.121546052631572</v>
      </c>
      <c r="AE16" s="58">
        <v>11.795039473684213</v>
      </c>
      <c r="AF16" s="16">
        <v>2036</v>
      </c>
      <c r="AG16" s="41">
        <v>0.22736762171252253</v>
      </c>
      <c r="AH16" s="41">
        <v>0.20531636358571245</v>
      </c>
      <c r="AI16" s="41">
        <v>0.14681526482691989</v>
      </c>
      <c r="AJ16" s="41">
        <v>9.314692026993962E-2</v>
      </c>
      <c r="AK16" s="41">
        <v>5.9010240398408603E-2</v>
      </c>
      <c r="AL16" s="41">
        <v>2.3848900133075987E-2</v>
      </c>
      <c r="AM16" s="41">
        <v>2.3848900133075987E-2</v>
      </c>
      <c r="AN16" s="41">
        <v>2.3848900133075987E-2</v>
      </c>
      <c r="AO16" s="41">
        <v>2.3848900133075987E-2</v>
      </c>
      <c r="AP16" s="41">
        <v>0.11003469816375483</v>
      </c>
      <c r="AQ16" s="41">
        <v>0.1674384971479885</v>
      </c>
      <c r="AR16" s="41">
        <v>0.21651139688078619</v>
      </c>
      <c r="AS16" s="16">
        <v>2036</v>
      </c>
      <c r="AT16" s="63">
        <v>920.34890892743897</v>
      </c>
      <c r="AU16" s="64">
        <f t="shared" si="1"/>
        <v>48.037468639070561</v>
      </c>
      <c r="AV16" s="64">
        <f t="shared" si="2"/>
        <v>43.378552770838354</v>
      </c>
      <c r="AW16" s="64">
        <f t="shared" si="3"/>
        <v>30.296636132451006</v>
      </c>
      <c r="AX16" s="64">
        <f t="shared" si="4"/>
        <v>18.721934410930764</v>
      </c>
      <c r="AY16" s="64">
        <f t="shared" si="5"/>
        <v>11.860680386539833</v>
      </c>
      <c r="AZ16" s="64">
        <f t="shared" si="6"/>
        <v>3.6248286475334712</v>
      </c>
      <c r="BA16" s="64">
        <f t="shared" si="7"/>
        <v>3.6248286475334712</v>
      </c>
      <c r="BB16" s="64">
        <f t="shared" si="8"/>
        <v>3.6248286475334712</v>
      </c>
      <c r="BC16" s="64">
        <f t="shared" si="9"/>
        <v>3.6248286475334712</v>
      </c>
      <c r="BD16" s="64">
        <f t="shared" si="10"/>
        <v>22.116269609111328</v>
      </c>
      <c r="BE16" s="64">
        <f t="shared" si="11"/>
        <v>34.552423609611587</v>
      </c>
      <c r="BF16" s="64">
        <f t="shared" si="12"/>
        <v>45.743801862925054</v>
      </c>
    </row>
    <row r="17" spans="1:58" x14ac:dyDescent="0.25">
      <c r="A17" s="16">
        <v>2037</v>
      </c>
      <c r="B17" s="57">
        <v>9.4408674059529485</v>
      </c>
      <c r="C17" s="57">
        <v>24.152701268482307</v>
      </c>
      <c r="D17" s="55">
        <f>[1]Forecast!DM20</f>
        <v>2037</v>
      </c>
      <c r="E17" s="13">
        <f t="shared" si="13"/>
        <v>990.86155211054393</v>
      </c>
      <c r="F17" s="65">
        <f t="shared" si="0"/>
        <v>51.717865119915878</v>
      </c>
      <c r="G17" s="65">
        <f t="shared" si="0"/>
        <v>46.702005847883036</v>
      </c>
      <c r="H17" s="65">
        <f t="shared" si="0"/>
        <v>32.617816581010992</v>
      </c>
      <c r="I17" s="65">
        <f t="shared" si="0"/>
        <v>20.156317684502437</v>
      </c>
      <c r="J17" s="65">
        <f t="shared" si="0"/>
        <v>12.769387851602819</v>
      </c>
      <c r="K17" s="65">
        <f t="shared" si="0"/>
        <v>3.9025453336121161</v>
      </c>
      <c r="L17" s="65">
        <f t="shared" si="0"/>
        <v>3.9025453336121161</v>
      </c>
      <c r="M17" s="65">
        <f t="shared" si="0"/>
        <v>3.9025453336121161</v>
      </c>
      <c r="N17" s="65">
        <f t="shared" si="0"/>
        <v>3.9025453336121161</v>
      </c>
      <c r="O17" s="65">
        <f t="shared" si="0"/>
        <v>23.810710285208838</v>
      </c>
      <c r="P17" s="65">
        <f t="shared" si="0"/>
        <v>37.199661731440138</v>
      </c>
      <c r="Q17" s="65">
        <f t="shared" si="0"/>
        <v>49.248468785775053</v>
      </c>
      <c r="S17" s="16">
        <v>2037</v>
      </c>
      <c r="T17" s="58">
        <v>11.190690789473683</v>
      </c>
      <c r="U17" s="58">
        <v>18.413828947368422</v>
      </c>
      <c r="V17" s="58">
        <v>27.823421052631577</v>
      </c>
      <c r="W17" s="58">
        <v>36.765236842105267</v>
      </c>
      <c r="X17" s="58">
        <v>43.431092105263161</v>
      </c>
      <c r="Y17" s="58">
        <v>77.393074999999996</v>
      </c>
      <c r="Z17" s="58">
        <v>83.211874999999992</v>
      </c>
      <c r="AA17" s="58">
        <v>83.106125000000006</v>
      </c>
      <c r="AB17" s="58">
        <v>74.163349999999994</v>
      </c>
      <c r="AC17" s="58">
        <v>35.266210526315788</v>
      </c>
      <c r="AD17" s="58">
        <v>22.24163815789473</v>
      </c>
      <c r="AE17" s="58">
        <v>11.96571710526316</v>
      </c>
      <c r="AF17" s="16">
        <v>2037</v>
      </c>
      <c r="AG17" s="41">
        <v>0.22736762171252253</v>
      </c>
      <c r="AH17" s="41">
        <v>0.20531636358571245</v>
      </c>
      <c r="AI17" s="41">
        <v>0.14681526482691989</v>
      </c>
      <c r="AJ17" s="41">
        <v>9.314692026993962E-2</v>
      </c>
      <c r="AK17" s="41">
        <v>5.9010240398408603E-2</v>
      </c>
      <c r="AL17" s="41">
        <v>2.3848900133075987E-2</v>
      </c>
      <c r="AM17" s="41">
        <v>2.3848900133075987E-2</v>
      </c>
      <c r="AN17" s="41">
        <v>2.3848900133075987E-2</v>
      </c>
      <c r="AO17" s="41">
        <v>2.3848900133075987E-2</v>
      </c>
      <c r="AP17" s="41">
        <v>0.11003469816375483</v>
      </c>
      <c r="AQ17" s="41">
        <v>0.1674384971479885</v>
      </c>
      <c r="AR17" s="41">
        <v>0.21651139688078619</v>
      </c>
      <c r="AS17" s="16">
        <v>2037</v>
      </c>
      <c r="AT17" s="63">
        <v>990.86155211054393</v>
      </c>
      <c r="AU17" s="64">
        <f t="shared" si="1"/>
        <v>51.717865119915878</v>
      </c>
      <c r="AV17" s="64">
        <f t="shared" si="2"/>
        <v>46.702005847883036</v>
      </c>
      <c r="AW17" s="64">
        <f t="shared" si="3"/>
        <v>32.617816581010992</v>
      </c>
      <c r="AX17" s="64">
        <f t="shared" si="4"/>
        <v>20.156317684502437</v>
      </c>
      <c r="AY17" s="64">
        <f t="shared" si="5"/>
        <v>12.769387851602819</v>
      </c>
      <c r="AZ17" s="64">
        <f t="shared" si="6"/>
        <v>3.9025453336121161</v>
      </c>
      <c r="BA17" s="64">
        <f t="shared" si="7"/>
        <v>3.9025453336121161</v>
      </c>
      <c r="BB17" s="64">
        <f t="shared" si="8"/>
        <v>3.9025453336121161</v>
      </c>
      <c r="BC17" s="64">
        <f t="shared" si="9"/>
        <v>3.9025453336121161</v>
      </c>
      <c r="BD17" s="64">
        <f t="shared" si="10"/>
        <v>23.810710285208838</v>
      </c>
      <c r="BE17" s="64">
        <f t="shared" si="11"/>
        <v>37.199661731440138</v>
      </c>
      <c r="BF17" s="64">
        <f t="shared" si="12"/>
        <v>49.248468785775053</v>
      </c>
    </row>
    <row r="18" spans="1:58" x14ac:dyDescent="0.25">
      <c r="A18" s="16">
        <v>2038</v>
      </c>
      <c r="B18" s="57">
        <v>10.084588818017371</v>
      </c>
      <c r="C18" s="57">
        <v>25.786980242306949</v>
      </c>
      <c r="D18" s="55">
        <f>[1]Forecast!DM21</f>
        <v>2038</v>
      </c>
      <c r="E18" s="13">
        <f t="shared" si="13"/>
        <v>1061.1230180590064</v>
      </c>
      <c r="F18" s="65">
        <f t="shared" si="0"/>
        <v>55.385151443933779</v>
      </c>
      <c r="G18" s="65">
        <f t="shared" si="0"/>
        <v>49.073105445764767</v>
      </c>
      <c r="H18" s="65">
        <f t="shared" si="0"/>
        <v>34.930728616136783</v>
      </c>
      <c r="I18" s="65">
        <f t="shared" si="0"/>
        <v>21.585591457028492</v>
      </c>
      <c r="J18" s="65">
        <f t="shared" si="0"/>
        <v>13.674858356343934</v>
      </c>
      <c r="K18" s="65">
        <f t="shared" si="0"/>
        <v>4.1792727487448085</v>
      </c>
      <c r="L18" s="65">
        <f t="shared" si="0"/>
        <v>4.1792727487448085</v>
      </c>
      <c r="M18" s="65">
        <f t="shared" si="0"/>
        <v>4.1792727487448085</v>
      </c>
      <c r="N18" s="65">
        <f t="shared" si="0"/>
        <v>4.1792727487448085</v>
      </c>
      <c r="O18" s="65">
        <f t="shared" si="0"/>
        <v>25.499115094487646</v>
      </c>
      <c r="P18" s="65">
        <f t="shared" si="0"/>
        <v>39.837469970614109</v>
      </c>
      <c r="Q18" s="65">
        <f t="shared" si="0"/>
        <v>52.740651528394594</v>
      </c>
      <c r="S18" s="16">
        <v>2038</v>
      </c>
      <c r="T18" s="58">
        <v>11.307427631578944</v>
      </c>
      <c r="U18" s="58">
        <v>18.52444736842105</v>
      </c>
      <c r="V18" s="58">
        <v>27.972697368421048</v>
      </c>
      <c r="W18" s="58">
        <v>36.774151315789474</v>
      </c>
      <c r="X18" s="58">
        <v>43.461519736842114</v>
      </c>
      <c r="Y18" s="58">
        <v>77.665850000000006</v>
      </c>
      <c r="Z18" s="58">
        <v>83.509150000000005</v>
      </c>
      <c r="AA18" s="58">
        <v>83.132749999999987</v>
      </c>
      <c r="AB18" s="58">
        <v>74.473624999999998</v>
      </c>
      <c r="AC18" s="58">
        <v>35.271776315789474</v>
      </c>
      <c r="AD18" s="58">
        <v>22.115690789473678</v>
      </c>
      <c r="AE18" s="58">
        <v>12.004282894736845</v>
      </c>
      <c r="AF18" s="16">
        <v>2038</v>
      </c>
      <c r="AG18" s="41">
        <v>0.22736762171252253</v>
      </c>
      <c r="AH18" s="41">
        <v>0.20145535372501805</v>
      </c>
      <c r="AI18" s="41">
        <v>0.14681526482691989</v>
      </c>
      <c r="AJ18" s="41">
        <v>9.314692026993962E-2</v>
      </c>
      <c r="AK18" s="41">
        <v>5.9010240398408603E-2</v>
      </c>
      <c r="AL18" s="41">
        <v>2.3848900133075987E-2</v>
      </c>
      <c r="AM18" s="41">
        <v>2.3848900133075987E-2</v>
      </c>
      <c r="AN18" s="41">
        <v>2.3848900133075987E-2</v>
      </c>
      <c r="AO18" s="41">
        <v>2.3848900133075987E-2</v>
      </c>
      <c r="AP18" s="41">
        <v>0.11003469816375483</v>
      </c>
      <c r="AQ18" s="41">
        <v>0.1674384971479885</v>
      </c>
      <c r="AR18" s="41">
        <v>0.21651139688078619</v>
      </c>
      <c r="AS18" s="16">
        <v>2038</v>
      </c>
      <c r="AT18" s="63">
        <v>1061.1230180590064</v>
      </c>
      <c r="AU18" s="64">
        <f t="shared" si="1"/>
        <v>55.385151443933779</v>
      </c>
      <c r="AV18" s="64">
        <f t="shared" si="2"/>
        <v>49.073105445764767</v>
      </c>
      <c r="AW18" s="64">
        <f t="shared" si="3"/>
        <v>34.930728616136783</v>
      </c>
      <c r="AX18" s="64">
        <f t="shared" si="4"/>
        <v>21.585591457028492</v>
      </c>
      <c r="AY18" s="64">
        <f t="shared" si="5"/>
        <v>13.674858356343934</v>
      </c>
      <c r="AZ18" s="64">
        <f t="shared" si="6"/>
        <v>4.1792727487448085</v>
      </c>
      <c r="BA18" s="64">
        <f t="shared" si="7"/>
        <v>4.1792727487448085</v>
      </c>
      <c r="BB18" s="64">
        <f t="shared" si="8"/>
        <v>4.1792727487448085</v>
      </c>
      <c r="BC18" s="64">
        <f t="shared" si="9"/>
        <v>4.1792727487448085</v>
      </c>
      <c r="BD18" s="64">
        <f t="shared" si="10"/>
        <v>25.499115094487646</v>
      </c>
      <c r="BE18" s="64">
        <f t="shared" si="11"/>
        <v>39.837469970614109</v>
      </c>
      <c r="BF18" s="64">
        <f t="shared" si="12"/>
        <v>52.740651528394594</v>
      </c>
    </row>
    <row r="19" spans="1:58" x14ac:dyDescent="0.25">
      <c r="A19" s="16">
        <v>2039</v>
      </c>
      <c r="B19" s="57">
        <v>10.723915531404401</v>
      </c>
      <c r="C19" s="57">
        <v>27.490376581877729</v>
      </c>
      <c r="D19" s="55">
        <f>[1]Forecast!DM22</f>
        <v>2039</v>
      </c>
      <c r="E19" s="13">
        <f t="shared" si="13"/>
        <v>1131.2170363508631</v>
      </c>
      <c r="F19" s="65">
        <f t="shared" ref="F19:F25" si="14">AU19</f>
        <v>59.043697863471031</v>
      </c>
      <c r="G19" s="65">
        <f t="shared" ref="G19:G25" si="15">AV19</f>
        <v>52.314700522126003</v>
      </c>
      <c r="H19" s="65">
        <f t="shared" ref="H19:H25" si="16">AW19</f>
        <v>37.238128501822068</v>
      </c>
      <c r="I19" s="65">
        <f t="shared" ref="I19:I25" si="17">AX19</f>
        <v>23.01145897349901</v>
      </c>
      <c r="J19" s="65">
        <f t="shared" ref="J19:J25" si="18">AY19</f>
        <v>14.578170936935622</v>
      </c>
      <c r="K19" s="65">
        <f t="shared" ref="K19:K25" si="19">AZ19</f>
        <v>4.4553406650105618</v>
      </c>
      <c r="L19" s="65">
        <f t="shared" ref="L19:L25" si="20">BA19</f>
        <v>4.4553406650105618</v>
      </c>
      <c r="M19" s="65">
        <f t="shared" ref="M19:M25" si="21">BB19</f>
        <v>4.4553406650105618</v>
      </c>
      <c r="N19" s="65">
        <f t="shared" ref="N19:N25" si="22">BC19</f>
        <v>4.4553406650105618</v>
      </c>
      <c r="O19" s="65">
        <f t="shared" ref="O19:O25" si="23">BD19</f>
        <v>27.183496084665908</v>
      </c>
      <c r="P19" s="65">
        <f t="shared" ref="P19:P25" si="24">BE19</f>
        <v>42.468991765258885</v>
      </c>
      <c r="Q19" s="65">
        <f t="shared" ref="Q19:Q25" si="25">BF19</f>
        <v>56.22451167471192</v>
      </c>
      <c r="S19" s="16">
        <v>2039</v>
      </c>
      <c r="T19" s="58">
        <v>11.418105263157893</v>
      </c>
      <c r="U19" s="58">
        <v>18.686947368421052</v>
      </c>
      <c r="V19" s="58">
        <v>28.021848684210525</v>
      </c>
      <c r="W19" s="58">
        <v>36.861381578947373</v>
      </c>
      <c r="X19" s="58">
        <v>43.477914473684216</v>
      </c>
      <c r="Y19" s="58">
        <v>77.379899999999992</v>
      </c>
      <c r="Z19" s="58">
        <v>83.800925000000007</v>
      </c>
      <c r="AA19" s="58">
        <v>83.317000000000007</v>
      </c>
      <c r="AB19" s="58">
        <v>74.319824999999994</v>
      </c>
      <c r="AC19" s="58">
        <v>35.266986842105261</v>
      </c>
      <c r="AD19" s="58">
        <v>22.112440789473677</v>
      </c>
      <c r="AE19" s="58">
        <v>12.090414473684213</v>
      </c>
      <c r="AF19" s="16">
        <v>2039</v>
      </c>
      <c r="AG19" s="41">
        <v>0.22736762171252253</v>
      </c>
      <c r="AH19" s="41">
        <v>0.20145535372501805</v>
      </c>
      <c r="AI19" s="41">
        <v>0.14681526482691989</v>
      </c>
      <c r="AJ19" s="41">
        <v>9.314692026993962E-2</v>
      </c>
      <c r="AK19" s="41">
        <v>5.9010240398408603E-2</v>
      </c>
      <c r="AL19" s="41">
        <v>2.3848900133075987E-2</v>
      </c>
      <c r="AM19" s="41">
        <v>2.3848900133075987E-2</v>
      </c>
      <c r="AN19" s="41">
        <v>2.3848900133075987E-2</v>
      </c>
      <c r="AO19" s="41">
        <v>2.3848900133075987E-2</v>
      </c>
      <c r="AP19" s="41">
        <v>0.11003469816375483</v>
      </c>
      <c r="AQ19" s="41">
        <v>0.1674384971479885</v>
      </c>
      <c r="AR19" s="41">
        <v>0.21651139688078619</v>
      </c>
      <c r="AS19" s="16">
        <v>2039</v>
      </c>
      <c r="AT19" s="63">
        <v>1131.2170363508631</v>
      </c>
      <c r="AU19" s="64">
        <f t="shared" si="1"/>
        <v>59.043697863471031</v>
      </c>
      <c r="AV19" s="64">
        <f t="shared" si="2"/>
        <v>52.314700522126003</v>
      </c>
      <c r="AW19" s="64">
        <f t="shared" si="3"/>
        <v>37.238128501822068</v>
      </c>
      <c r="AX19" s="64">
        <f t="shared" si="4"/>
        <v>23.01145897349901</v>
      </c>
      <c r="AY19" s="64">
        <f t="shared" si="5"/>
        <v>14.578170936935622</v>
      </c>
      <c r="AZ19" s="64">
        <f t="shared" si="6"/>
        <v>4.4553406650105618</v>
      </c>
      <c r="BA19" s="64">
        <f t="shared" si="7"/>
        <v>4.4553406650105618</v>
      </c>
      <c r="BB19" s="64">
        <f t="shared" si="8"/>
        <v>4.4553406650105618</v>
      </c>
      <c r="BC19" s="64">
        <f t="shared" si="9"/>
        <v>4.4553406650105618</v>
      </c>
      <c r="BD19" s="64">
        <f t="shared" si="10"/>
        <v>27.183496084665908</v>
      </c>
      <c r="BE19" s="64">
        <f t="shared" si="11"/>
        <v>42.468991765258885</v>
      </c>
      <c r="BF19" s="64">
        <f t="shared" si="12"/>
        <v>56.22451167471192</v>
      </c>
    </row>
    <row r="20" spans="1:58" x14ac:dyDescent="0.25">
      <c r="A20" s="16">
        <v>2040</v>
      </c>
      <c r="B20" s="57">
        <v>11.296761688237558</v>
      </c>
      <c r="C20" s="57">
        <v>29.195807536861722</v>
      </c>
      <c r="D20" s="55">
        <f>[1]Forecast!DM23</f>
        <v>2040</v>
      </c>
      <c r="E20" s="13">
        <f t="shared" si="13"/>
        <v>1201.3947781817915</v>
      </c>
      <c r="F20" s="65">
        <f t="shared" si="14"/>
        <v>62.70661422015224</v>
      </c>
      <c r="G20" s="65">
        <f t="shared" si="15"/>
        <v>55.560167509652331</v>
      </c>
      <c r="H20" s="65">
        <f t="shared" si="16"/>
        <v>39.548284452706504</v>
      </c>
      <c r="I20" s="65">
        <f t="shared" si="17"/>
        <v>24.439029612113696</v>
      </c>
      <c r="J20" s="65">
        <f t="shared" si="18"/>
        <v>15.482562475874659</v>
      </c>
      <c r="K20" s="65">
        <f t="shared" si="19"/>
        <v>4.7317383295706366</v>
      </c>
      <c r="L20" s="65">
        <f t="shared" si="20"/>
        <v>4.7317383295706366</v>
      </c>
      <c r="M20" s="65">
        <f t="shared" si="21"/>
        <v>4.7317383295706366</v>
      </c>
      <c r="N20" s="65">
        <f t="shared" si="22"/>
        <v>4.7317383295706366</v>
      </c>
      <c r="O20" s="65">
        <f t="shared" si="23"/>
        <v>28.869888977444131</v>
      </c>
      <c r="P20" s="65">
        <f t="shared" si="24"/>
        <v>45.103656771309723</v>
      </c>
      <c r="Q20" s="65">
        <f t="shared" si="25"/>
        <v>59.712533104804784</v>
      </c>
      <c r="S20" s="16">
        <v>2040</v>
      </c>
      <c r="T20" s="58">
        <v>11.464124999999997</v>
      </c>
      <c r="U20" s="58">
        <v>18.706921052631579</v>
      </c>
      <c r="V20" s="58">
        <v>28.173046052631577</v>
      </c>
      <c r="W20" s="58">
        <v>36.895197368421059</v>
      </c>
      <c r="X20" s="58">
        <v>43.493756578947377</v>
      </c>
      <c r="Y20" s="58">
        <v>77.314674999999994</v>
      </c>
      <c r="Z20" s="58">
        <v>83.708475000000007</v>
      </c>
      <c r="AA20" s="58">
        <v>83.263000000000005</v>
      </c>
      <c r="AB20" s="58">
        <v>74.144999999999996</v>
      </c>
      <c r="AC20" s="58">
        <v>35.352493421052628</v>
      </c>
      <c r="AD20" s="58">
        <v>22.174499999999995</v>
      </c>
      <c r="AE20" s="58">
        <v>12.36659868421053</v>
      </c>
      <c r="AF20" s="16">
        <v>2040</v>
      </c>
      <c r="AG20" s="41">
        <v>0.22736762171252253</v>
      </c>
      <c r="AH20" s="41">
        <v>0.20145535372501805</v>
      </c>
      <c r="AI20" s="41">
        <v>0.14681526482691989</v>
      </c>
      <c r="AJ20" s="41">
        <v>9.314692026993962E-2</v>
      </c>
      <c r="AK20" s="41">
        <v>5.9010240398408603E-2</v>
      </c>
      <c r="AL20" s="41">
        <v>2.3848900133075987E-2</v>
      </c>
      <c r="AM20" s="41">
        <v>2.3848900133075987E-2</v>
      </c>
      <c r="AN20" s="41">
        <v>2.3848900133075987E-2</v>
      </c>
      <c r="AO20" s="41">
        <v>2.3848900133075987E-2</v>
      </c>
      <c r="AP20" s="41">
        <v>0.11003469816375483</v>
      </c>
      <c r="AQ20" s="41">
        <v>0.1674384971479885</v>
      </c>
      <c r="AR20" s="41">
        <v>0.21651139688078619</v>
      </c>
      <c r="AS20" s="16">
        <v>2040</v>
      </c>
      <c r="AT20" s="63">
        <v>1201.3947781817915</v>
      </c>
      <c r="AU20" s="64">
        <f t="shared" si="1"/>
        <v>62.70661422015224</v>
      </c>
      <c r="AV20" s="64">
        <f t="shared" si="2"/>
        <v>55.560167509652331</v>
      </c>
      <c r="AW20" s="64">
        <f t="shared" si="3"/>
        <v>39.548284452706504</v>
      </c>
      <c r="AX20" s="64">
        <f t="shared" si="4"/>
        <v>24.439029612113696</v>
      </c>
      <c r="AY20" s="64">
        <f t="shared" si="5"/>
        <v>15.482562475874659</v>
      </c>
      <c r="AZ20" s="64">
        <f t="shared" si="6"/>
        <v>4.7317383295706366</v>
      </c>
      <c r="BA20" s="64">
        <f t="shared" si="7"/>
        <v>4.7317383295706366</v>
      </c>
      <c r="BB20" s="64">
        <f t="shared" si="8"/>
        <v>4.7317383295706366</v>
      </c>
      <c r="BC20" s="64">
        <f t="shared" si="9"/>
        <v>4.7317383295706366</v>
      </c>
      <c r="BD20" s="64">
        <f t="shared" si="10"/>
        <v>28.869888977444131</v>
      </c>
      <c r="BE20" s="64">
        <f t="shared" si="11"/>
        <v>45.103656771309723</v>
      </c>
      <c r="BF20" s="64">
        <f t="shared" si="12"/>
        <v>59.712533104804784</v>
      </c>
    </row>
    <row r="21" spans="1:58" x14ac:dyDescent="0.25">
      <c r="A21" s="16">
        <v>2041</v>
      </c>
      <c r="B21" s="57">
        <v>11.995435742509315</v>
      </c>
      <c r="C21" s="57">
        <v>30.862220779559209</v>
      </c>
      <c r="D21" s="55">
        <f>[1]Forecast!DM24</f>
        <v>2041</v>
      </c>
      <c r="E21" s="13">
        <f t="shared" si="13"/>
        <v>1271.4887981370593</v>
      </c>
      <c r="F21" s="65">
        <f t="shared" si="14"/>
        <v>66.365160726510979</v>
      </c>
      <c r="G21" s="65">
        <f t="shared" si="15"/>
        <v>58.80176266294032</v>
      </c>
      <c r="H21" s="65">
        <f t="shared" si="16"/>
        <v>41.855684393149019</v>
      </c>
      <c r="I21" s="65">
        <f t="shared" si="17"/>
        <v>25.864897162421688</v>
      </c>
      <c r="J21" s="65">
        <f t="shared" si="18"/>
        <v>15.942077430341001</v>
      </c>
      <c r="K21" s="65">
        <f t="shared" si="19"/>
        <v>5.0078062523877964</v>
      </c>
      <c r="L21" s="65">
        <f t="shared" si="20"/>
        <v>5.0078062523877964</v>
      </c>
      <c r="M21" s="65">
        <f t="shared" si="21"/>
        <v>5.0078062523877964</v>
      </c>
      <c r="N21" s="65">
        <f t="shared" si="22"/>
        <v>5.0078062523877964</v>
      </c>
      <c r="O21" s="65">
        <f t="shared" si="23"/>
        <v>30.554270007594681</v>
      </c>
      <c r="P21" s="65">
        <f t="shared" si="24"/>
        <v>47.735178628403517</v>
      </c>
      <c r="Q21" s="65">
        <f t="shared" si="25"/>
        <v>63.196393333798092</v>
      </c>
      <c r="S21" s="16">
        <v>2041</v>
      </c>
      <c r="T21" s="58">
        <v>11.24382236842105</v>
      </c>
      <c r="U21" s="58">
        <v>18.7868947368421</v>
      </c>
      <c r="V21" s="58">
        <v>28.303967105263155</v>
      </c>
      <c r="W21" s="58">
        <v>36.936460526315791</v>
      </c>
      <c r="X21" s="58">
        <v>43.605046052631586</v>
      </c>
      <c r="Y21" s="58">
        <v>76.556074999999993</v>
      </c>
      <c r="Z21" s="58">
        <v>83.774525000000011</v>
      </c>
      <c r="AA21" s="58">
        <v>83.336900000000014</v>
      </c>
      <c r="AB21" s="58">
        <v>74.242625000000004</v>
      </c>
      <c r="AC21" s="58">
        <v>35.323032894736841</v>
      </c>
      <c r="AD21" s="58">
        <v>22.207164473684205</v>
      </c>
      <c r="AE21" s="58">
        <v>12.287980263157896</v>
      </c>
      <c r="AF21" s="16">
        <v>2041</v>
      </c>
      <c r="AG21" s="41">
        <v>0.22736762171252253</v>
      </c>
      <c r="AH21" s="41">
        <v>0.20145535372501805</v>
      </c>
      <c r="AI21" s="41">
        <v>0.14681526482691989</v>
      </c>
      <c r="AJ21" s="41">
        <v>9.314692026993962E-2</v>
      </c>
      <c r="AK21" s="41">
        <v>5.7411997659075301E-2</v>
      </c>
      <c r="AL21" s="41">
        <v>2.3848900133075987E-2</v>
      </c>
      <c r="AM21" s="41">
        <v>2.3848900133075987E-2</v>
      </c>
      <c r="AN21" s="41">
        <v>2.3848900133075987E-2</v>
      </c>
      <c r="AO21" s="41">
        <v>2.3848900133075987E-2</v>
      </c>
      <c r="AP21" s="41">
        <v>0.11003469816375483</v>
      </c>
      <c r="AQ21" s="41">
        <v>0.1674384971479885</v>
      </c>
      <c r="AR21" s="41">
        <v>0.21651139688078619</v>
      </c>
      <c r="AS21" s="16">
        <v>2041</v>
      </c>
      <c r="AT21" s="63">
        <v>1271.4887981370593</v>
      </c>
      <c r="AU21" s="64">
        <f t="shared" si="1"/>
        <v>66.365160726510979</v>
      </c>
      <c r="AV21" s="64">
        <f t="shared" si="2"/>
        <v>58.80176266294032</v>
      </c>
      <c r="AW21" s="64">
        <f t="shared" si="3"/>
        <v>41.855684393149019</v>
      </c>
      <c r="AX21" s="64">
        <f t="shared" si="4"/>
        <v>25.864897162421688</v>
      </c>
      <c r="AY21" s="64">
        <f t="shared" si="5"/>
        <v>15.942077430341001</v>
      </c>
      <c r="AZ21" s="64">
        <f t="shared" si="6"/>
        <v>5.0078062523877964</v>
      </c>
      <c r="BA21" s="64">
        <f t="shared" si="7"/>
        <v>5.0078062523877964</v>
      </c>
      <c r="BB21" s="64">
        <f t="shared" si="8"/>
        <v>5.0078062523877964</v>
      </c>
      <c r="BC21" s="64">
        <f t="shared" si="9"/>
        <v>5.0078062523877964</v>
      </c>
      <c r="BD21" s="64">
        <f t="shared" si="10"/>
        <v>30.554270007594681</v>
      </c>
      <c r="BE21" s="64">
        <f t="shared" si="11"/>
        <v>47.735178628403517</v>
      </c>
      <c r="BF21" s="64">
        <f t="shared" si="12"/>
        <v>63.196393333798092</v>
      </c>
    </row>
    <row r="22" spans="1:58" x14ac:dyDescent="0.25">
      <c r="A22" s="16">
        <v>2042</v>
      </c>
      <c r="B22" s="57">
        <v>12.626143187413277</v>
      </c>
      <c r="C22" s="57">
        <v>32.561546259482149</v>
      </c>
      <c r="D22" s="55">
        <f>[1]Forecast!DM25</f>
        <v>2042</v>
      </c>
      <c r="E22" s="13">
        <f t="shared" si="13"/>
        <v>1341.4990973810454</v>
      </c>
      <c r="F22" s="65">
        <f t="shared" si="14"/>
        <v>70.019337443321845</v>
      </c>
      <c r="G22" s="65">
        <f t="shared" si="15"/>
        <v>62.039486035838287</v>
      </c>
      <c r="H22" s="65">
        <f t="shared" si="16"/>
        <v>44.160328361479394</v>
      </c>
      <c r="I22" s="65">
        <f t="shared" si="17"/>
        <v>27.289061648109019</v>
      </c>
      <c r="J22" s="65">
        <f t="shared" si="18"/>
        <v>16.819874869928558</v>
      </c>
      <c r="K22" s="65">
        <f t="shared" si="19"/>
        <v>5.2835444380479908</v>
      </c>
      <c r="L22" s="65">
        <f t="shared" si="20"/>
        <v>5.2835444380479908</v>
      </c>
      <c r="M22" s="65">
        <f t="shared" si="21"/>
        <v>5.2835444380479908</v>
      </c>
      <c r="N22" s="65">
        <f t="shared" si="22"/>
        <v>5.2835444380479908</v>
      </c>
      <c r="O22" s="65">
        <f t="shared" si="23"/>
        <v>32.236639203097937</v>
      </c>
      <c r="P22" s="65">
        <f t="shared" si="24"/>
        <v>50.363557380254242</v>
      </c>
      <c r="Q22" s="65">
        <f t="shared" si="25"/>
        <v>66.676092419564583</v>
      </c>
      <c r="S22" s="16">
        <v>2042</v>
      </c>
      <c r="T22" s="58">
        <v>11.26548026315789</v>
      </c>
      <c r="U22" s="58">
        <v>18.877828947368418</v>
      </c>
      <c r="V22" s="58">
        <v>28.355572368421051</v>
      </c>
      <c r="W22" s="58">
        <v>37.013664473684209</v>
      </c>
      <c r="X22" s="58">
        <v>43.603769736842111</v>
      </c>
      <c r="Y22" s="58">
        <v>76.220150000000004</v>
      </c>
      <c r="Z22" s="58">
        <v>83.682725000000005</v>
      </c>
      <c r="AA22" s="58">
        <v>83.548400000000015</v>
      </c>
      <c r="AB22" s="58">
        <v>74.418575000000004</v>
      </c>
      <c r="AC22" s="58">
        <v>35.309749999999994</v>
      </c>
      <c r="AD22" s="58">
        <v>22.16188815789473</v>
      </c>
      <c r="AE22" s="58">
        <v>12.318184210526317</v>
      </c>
      <c r="AF22" s="16">
        <v>2042</v>
      </c>
      <c r="AG22" s="41">
        <v>0.22736762171252253</v>
      </c>
      <c r="AH22" s="41">
        <v>0.20145535372501805</v>
      </c>
      <c r="AI22" s="41">
        <v>0.14681526482691989</v>
      </c>
      <c r="AJ22" s="41">
        <v>9.314692026993962E-2</v>
      </c>
      <c r="AK22" s="41">
        <v>5.7411997659075301E-2</v>
      </c>
      <c r="AL22" s="41">
        <v>2.3848900133075987E-2</v>
      </c>
      <c r="AM22" s="41">
        <v>2.3848900133075987E-2</v>
      </c>
      <c r="AN22" s="41">
        <v>2.3848900133075987E-2</v>
      </c>
      <c r="AO22" s="41">
        <v>2.3848900133075987E-2</v>
      </c>
      <c r="AP22" s="41">
        <v>0.11003469816375483</v>
      </c>
      <c r="AQ22" s="41">
        <v>0.1674384971479885</v>
      </c>
      <c r="AR22" s="41">
        <v>0.21651139688078619</v>
      </c>
      <c r="AS22" s="16">
        <v>2042</v>
      </c>
      <c r="AT22" s="63">
        <v>1341.4990973810454</v>
      </c>
      <c r="AU22" s="64">
        <f t="shared" si="1"/>
        <v>70.019337443321845</v>
      </c>
      <c r="AV22" s="64">
        <f t="shared" si="2"/>
        <v>62.039486035838287</v>
      </c>
      <c r="AW22" s="64">
        <f t="shared" si="3"/>
        <v>44.160328361479394</v>
      </c>
      <c r="AX22" s="64">
        <f t="shared" si="4"/>
        <v>27.289061648109019</v>
      </c>
      <c r="AY22" s="64">
        <f t="shared" si="5"/>
        <v>16.819874869928558</v>
      </c>
      <c r="AZ22" s="64">
        <f t="shared" si="6"/>
        <v>5.2835444380479908</v>
      </c>
      <c r="BA22" s="64">
        <f t="shared" si="7"/>
        <v>5.2835444380479908</v>
      </c>
      <c r="BB22" s="64">
        <f t="shared" si="8"/>
        <v>5.2835444380479908</v>
      </c>
      <c r="BC22" s="64">
        <f t="shared" si="9"/>
        <v>5.2835444380479908</v>
      </c>
      <c r="BD22" s="64">
        <f t="shared" si="10"/>
        <v>32.236639203097937</v>
      </c>
      <c r="BE22" s="64">
        <f t="shared" si="11"/>
        <v>50.363557380254242</v>
      </c>
      <c r="BF22" s="64">
        <f t="shared" si="12"/>
        <v>66.676092419564583</v>
      </c>
    </row>
    <row r="23" spans="1:58" x14ac:dyDescent="0.25">
      <c r="A23" s="16">
        <v>2043</v>
      </c>
      <c r="B23" s="57">
        <v>13.254517469818891</v>
      </c>
      <c r="C23" s="57">
        <v>34.260871749985988</v>
      </c>
      <c r="D23" s="55">
        <f>[1]Forecast!DM26</f>
        <v>2043</v>
      </c>
      <c r="E23" s="13">
        <f t="shared" si="13"/>
        <v>1411.5093970609523</v>
      </c>
      <c r="F23" s="65">
        <f t="shared" si="14"/>
        <v>73.673514182885526</v>
      </c>
      <c r="G23" s="65">
        <f t="shared" si="15"/>
        <v>65.277209428896015</v>
      </c>
      <c r="H23" s="65">
        <f t="shared" si="16"/>
        <v>46.464972344159676</v>
      </c>
      <c r="I23" s="65">
        <f t="shared" si="17"/>
        <v>28.713226142663942</v>
      </c>
      <c r="J23" s="65">
        <f t="shared" si="18"/>
        <v>17.697672314981741</v>
      </c>
      <c r="K23" s="65">
        <f t="shared" si="19"/>
        <v>5.5592826254250758</v>
      </c>
      <c r="L23" s="65">
        <f t="shared" si="20"/>
        <v>5.5592826254250758</v>
      </c>
      <c r="M23" s="65">
        <f t="shared" si="21"/>
        <v>5.5592826254250758</v>
      </c>
      <c r="N23" s="65">
        <f t="shared" si="22"/>
        <v>5.5592826254250758</v>
      </c>
      <c r="O23" s="65">
        <f t="shared" si="23"/>
        <v>33.919008409076518</v>
      </c>
      <c r="P23" s="65">
        <f t="shared" si="24"/>
        <v>52.991936148470629</v>
      </c>
      <c r="Q23" s="65">
        <f t="shared" si="25"/>
        <v>70.15579152699749</v>
      </c>
      <c r="S23" s="16">
        <v>2043</v>
      </c>
      <c r="T23" s="58">
        <v>11.153322368421049</v>
      </c>
      <c r="U23" s="58">
        <v>18.870243421052624</v>
      </c>
      <c r="V23" s="58">
        <v>28.369710526315789</v>
      </c>
      <c r="W23" s="58">
        <v>37.057769736842104</v>
      </c>
      <c r="X23" s="58">
        <v>43.685828947368428</v>
      </c>
      <c r="Y23" s="58">
        <v>75.954425000000001</v>
      </c>
      <c r="Z23" s="58">
        <v>83.595425000000006</v>
      </c>
      <c r="AA23" s="58">
        <v>83.85912500000002</v>
      </c>
      <c r="AB23" s="58">
        <v>74.669900000000013</v>
      </c>
      <c r="AC23" s="58">
        <v>35.34569736842105</v>
      </c>
      <c r="AD23" s="58">
        <v>22.244019736842098</v>
      </c>
      <c r="AE23" s="58">
        <v>12.400789473684213</v>
      </c>
      <c r="AF23" s="16">
        <v>2043</v>
      </c>
      <c r="AG23" s="41">
        <v>0.22736762171252253</v>
      </c>
      <c r="AH23" s="41">
        <v>0.20145535372501805</v>
      </c>
      <c r="AI23" s="41">
        <v>0.14681526482691989</v>
      </c>
      <c r="AJ23" s="41">
        <v>9.314692026993962E-2</v>
      </c>
      <c r="AK23" s="41">
        <v>5.7411997659075301E-2</v>
      </c>
      <c r="AL23" s="41">
        <v>2.3848900133075987E-2</v>
      </c>
      <c r="AM23" s="41">
        <v>2.3848900133075987E-2</v>
      </c>
      <c r="AN23" s="41">
        <v>2.3848900133075987E-2</v>
      </c>
      <c r="AO23" s="41">
        <v>2.3848900133075987E-2</v>
      </c>
      <c r="AP23" s="41">
        <v>0.11003469816375483</v>
      </c>
      <c r="AQ23" s="41">
        <v>0.1674384971479885</v>
      </c>
      <c r="AR23" s="41">
        <v>0.21651139688078619</v>
      </c>
      <c r="AS23" s="16">
        <v>2043</v>
      </c>
      <c r="AT23" s="63">
        <v>1411.5093970609523</v>
      </c>
      <c r="AU23" s="64">
        <f t="shared" si="1"/>
        <v>73.673514182885526</v>
      </c>
      <c r="AV23" s="64">
        <f t="shared" si="2"/>
        <v>65.277209428896015</v>
      </c>
      <c r="AW23" s="64">
        <f t="shared" si="3"/>
        <v>46.464972344159676</v>
      </c>
      <c r="AX23" s="64">
        <f t="shared" si="4"/>
        <v>28.713226142663942</v>
      </c>
      <c r="AY23" s="64">
        <f t="shared" si="5"/>
        <v>17.697672314981741</v>
      </c>
      <c r="AZ23" s="64">
        <f t="shared" si="6"/>
        <v>5.5592826254250758</v>
      </c>
      <c r="BA23" s="64">
        <f t="shared" si="7"/>
        <v>5.5592826254250758</v>
      </c>
      <c r="BB23" s="64">
        <f t="shared" si="8"/>
        <v>5.5592826254250758</v>
      </c>
      <c r="BC23" s="64">
        <f t="shared" si="9"/>
        <v>5.5592826254250758</v>
      </c>
      <c r="BD23" s="64">
        <f t="shared" si="10"/>
        <v>33.919008409076518</v>
      </c>
      <c r="BE23" s="64">
        <f t="shared" si="11"/>
        <v>52.991936148470629</v>
      </c>
      <c r="BF23" s="64">
        <f t="shared" si="12"/>
        <v>70.15579152699749</v>
      </c>
    </row>
    <row r="24" spans="1:58" x14ac:dyDescent="0.25">
      <c r="A24" s="16">
        <v>2044</v>
      </c>
      <c r="B24" s="57">
        <v>13.802120035205492</v>
      </c>
      <c r="C24" s="57">
        <v>35.859197597796005</v>
      </c>
      <c r="D24" s="55">
        <f>[1]Forecast!DM27</f>
        <v>2044</v>
      </c>
      <c r="E24" s="13">
        <f t="shared" si="13"/>
        <v>1481.6034168475126</v>
      </c>
      <c r="F24" s="65">
        <f t="shared" si="14"/>
        <v>77.332060680438602</v>
      </c>
      <c r="G24" s="65">
        <f t="shared" si="15"/>
        <v>68.518804574381875</v>
      </c>
      <c r="H24" s="65">
        <f t="shared" si="16"/>
        <v>48.772372279048568</v>
      </c>
      <c r="I24" s="65">
        <f t="shared" si="17"/>
        <v>30.139093689540044</v>
      </c>
      <c r="J24" s="65">
        <f t="shared" si="18"/>
        <v>18.576519452666663</v>
      </c>
      <c r="K24" s="65">
        <f t="shared" si="19"/>
        <v>5.8353505475777743</v>
      </c>
      <c r="L24" s="65">
        <f t="shared" si="20"/>
        <v>5.8353505475777743</v>
      </c>
      <c r="M24" s="65">
        <f t="shared" si="21"/>
        <v>5.8353505475777743</v>
      </c>
      <c r="N24" s="65">
        <f t="shared" si="22"/>
        <v>5.8353505475777743</v>
      </c>
      <c r="O24" s="65">
        <f t="shared" si="23"/>
        <v>35.603389435172971</v>
      </c>
      <c r="P24" s="65">
        <f t="shared" si="24"/>
        <v>55.623457999230681</v>
      </c>
      <c r="Q24" s="65">
        <f t="shared" si="25"/>
        <v>72.403270872761581</v>
      </c>
      <c r="S24" s="16">
        <v>2044</v>
      </c>
      <c r="T24" s="58">
        <v>11.172243421052627</v>
      </c>
      <c r="U24" s="58">
        <v>18.874980263157891</v>
      </c>
      <c r="V24" s="58">
        <v>28.277901315789475</v>
      </c>
      <c r="W24" s="58">
        <v>37.137164473684209</v>
      </c>
      <c r="X24" s="58">
        <v>43.753796052631586</v>
      </c>
      <c r="Y24" s="58">
        <v>76.414774999999992</v>
      </c>
      <c r="Z24" s="58">
        <v>83.620174999999989</v>
      </c>
      <c r="AA24" s="58">
        <v>83.970050000000001</v>
      </c>
      <c r="AB24" s="58">
        <v>74.687224999999998</v>
      </c>
      <c r="AC24" s="58">
        <v>35.270006578947367</v>
      </c>
      <c r="AD24" s="58">
        <v>22.226493421052623</v>
      </c>
      <c r="AE24" s="58">
        <v>12.738394736842107</v>
      </c>
      <c r="AF24" s="16">
        <v>2044</v>
      </c>
      <c r="AG24" s="41">
        <v>0.22736762171252253</v>
      </c>
      <c r="AH24" s="41">
        <v>0.20145535372501805</v>
      </c>
      <c r="AI24" s="41">
        <v>0.14681526482691989</v>
      </c>
      <c r="AJ24" s="41">
        <v>9.314692026993962E-2</v>
      </c>
      <c r="AK24" s="41">
        <v>5.7411997659075301E-2</v>
      </c>
      <c r="AL24" s="41">
        <v>2.3848900133075987E-2</v>
      </c>
      <c r="AM24" s="41">
        <v>2.3848900133075987E-2</v>
      </c>
      <c r="AN24" s="41">
        <v>2.3848900133075987E-2</v>
      </c>
      <c r="AO24" s="41">
        <v>2.3848900133075987E-2</v>
      </c>
      <c r="AP24" s="41">
        <v>0.11003469816375483</v>
      </c>
      <c r="AQ24" s="41">
        <v>0.1674384971479885</v>
      </c>
      <c r="AR24" s="41">
        <v>0.21287625543271618</v>
      </c>
      <c r="AS24" s="16">
        <v>2044</v>
      </c>
      <c r="AT24" s="63">
        <v>1481.6034168475126</v>
      </c>
      <c r="AU24" s="64">
        <f t="shared" si="1"/>
        <v>77.332060680438602</v>
      </c>
      <c r="AV24" s="64">
        <f t="shared" si="2"/>
        <v>68.518804574381875</v>
      </c>
      <c r="AW24" s="64">
        <f t="shared" si="3"/>
        <v>48.772372279048568</v>
      </c>
      <c r="AX24" s="64">
        <f t="shared" si="4"/>
        <v>30.139093689540044</v>
      </c>
      <c r="AY24" s="64">
        <f t="shared" si="5"/>
        <v>18.576519452666663</v>
      </c>
      <c r="AZ24" s="64">
        <f t="shared" si="6"/>
        <v>5.8353505475777743</v>
      </c>
      <c r="BA24" s="64">
        <f t="shared" si="7"/>
        <v>5.8353505475777743</v>
      </c>
      <c r="BB24" s="64">
        <f t="shared" si="8"/>
        <v>5.8353505475777743</v>
      </c>
      <c r="BC24" s="64">
        <f t="shared" si="9"/>
        <v>5.8353505475777743</v>
      </c>
      <c r="BD24" s="64">
        <f t="shared" si="10"/>
        <v>35.603389435172971</v>
      </c>
      <c r="BE24" s="64">
        <f t="shared" si="11"/>
        <v>55.623457999230681</v>
      </c>
      <c r="BF24" s="64">
        <f t="shared" si="12"/>
        <v>72.403270872761581</v>
      </c>
    </row>
    <row r="25" spans="1:58" x14ac:dyDescent="0.25">
      <c r="A25" s="16">
        <v>2045</v>
      </c>
      <c r="B25" s="57">
        <v>14.503051900164655</v>
      </c>
      <c r="C25" s="57">
        <v>37.551628324683044</v>
      </c>
      <c r="D25" s="55">
        <f>[1]Forecast!DM28</f>
        <v>2045</v>
      </c>
      <c r="E25" s="13">
        <f t="shared" si="13"/>
        <v>1551.5299995853165</v>
      </c>
      <c r="F25" s="65">
        <f t="shared" si="14"/>
        <v>80.981867827186093</v>
      </c>
      <c r="G25" s="65">
        <f t="shared" si="15"/>
        <v>71.752656361360494</v>
      </c>
      <c r="H25" s="65">
        <f t="shared" si="16"/>
        <v>51.074260413692961</v>
      </c>
      <c r="I25" s="65">
        <f t="shared" si="17"/>
        <v>31.561555196147758</v>
      </c>
      <c r="J25" s="65">
        <f t="shared" si="18"/>
        <v>19.45326724476562</v>
      </c>
      <c r="K25" s="65">
        <f t="shared" si="19"/>
        <v>6.110759012642947</v>
      </c>
      <c r="L25" s="65">
        <f t="shared" si="20"/>
        <v>6.110759012642947</v>
      </c>
      <c r="M25" s="65">
        <f t="shared" si="21"/>
        <v>6.110759012642947</v>
      </c>
      <c r="N25" s="65">
        <f t="shared" si="22"/>
        <v>6.110759012642947</v>
      </c>
      <c r="O25" s="65">
        <f t="shared" si="23"/>
        <v>37.283746897078785</v>
      </c>
      <c r="P25" s="65">
        <f t="shared" si="24"/>
        <v>58.248693803709315</v>
      </c>
      <c r="Q25" s="65">
        <f t="shared" si="25"/>
        <v>75.820456101683646</v>
      </c>
      <c r="S25" s="16">
        <v>2045</v>
      </c>
      <c r="T25" s="58">
        <v>11.435236842105258</v>
      </c>
      <c r="U25" s="58">
        <v>19.018855263157892</v>
      </c>
      <c r="V25" s="58">
        <v>28.395032894736843</v>
      </c>
      <c r="W25" s="58">
        <v>37.173453947368422</v>
      </c>
      <c r="X25" s="58">
        <v>43.894657894736852</v>
      </c>
      <c r="Y25" s="58">
        <v>76.552475000000001</v>
      </c>
      <c r="Z25" s="58">
        <v>83.671700000000001</v>
      </c>
      <c r="AA25" s="58">
        <v>84.034850000000006</v>
      </c>
      <c r="AB25" s="58">
        <v>74.974999999999994</v>
      </c>
      <c r="AC25" s="58">
        <v>35.260269736842105</v>
      </c>
      <c r="AD25" s="58">
        <v>22.310276315789466</v>
      </c>
      <c r="AE25" s="58">
        <v>12.653671052631582</v>
      </c>
      <c r="AF25" s="16">
        <v>2045</v>
      </c>
      <c r="AG25" s="41">
        <v>0.22736762171252253</v>
      </c>
      <c r="AH25" s="41">
        <v>0.20145535372501805</v>
      </c>
      <c r="AI25" s="41">
        <v>0.14681526482691989</v>
      </c>
      <c r="AJ25" s="41">
        <v>9.314692026993962E-2</v>
      </c>
      <c r="AK25" s="41">
        <v>5.7411997659075301E-2</v>
      </c>
      <c r="AL25" s="41">
        <v>2.3848900133075987E-2</v>
      </c>
      <c r="AM25" s="41">
        <v>2.3848900133075987E-2</v>
      </c>
      <c r="AN25" s="41">
        <v>2.3848900133075987E-2</v>
      </c>
      <c r="AO25" s="41">
        <v>2.3848900133075987E-2</v>
      </c>
      <c r="AP25" s="41">
        <v>0.11003469816375483</v>
      </c>
      <c r="AQ25" s="41">
        <v>0.1674384971479885</v>
      </c>
      <c r="AR25" s="41">
        <v>0.21287625543271618</v>
      </c>
      <c r="AS25" s="16">
        <v>2045</v>
      </c>
      <c r="AT25" s="63">
        <v>1551.5299995853165</v>
      </c>
      <c r="AU25" s="64">
        <f t="shared" si="1"/>
        <v>80.981867827186093</v>
      </c>
      <c r="AV25" s="64">
        <f t="shared" si="2"/>
        <v>71.752656361360494</v>
      </c>
      <c r="AW25" s="64">
        <f t="shared" si="3"/>
        <v>51.074260413692961</v>
      </c>
      <c r="AX25" s="64">
        <f t="shared" si="4"/>
        <v>31.561555196147758</v>
      </c>
      <c r="AY25" s="64">
        <f t="shared" si="5"/>
        <v>19.45326724476562</v>
      </c>
      <c r="AZ25" s="64">
        <f t="shared" si="6"/>
        <v>6.110759012642947</v>
      </c>
      <c r="BA25" s="64">
        <f t="shared" si="7"/>
        <v>6.110759012642947</v>
      </c>
      <c r="BB25" s="64">
        <f t="shared" si="8"/>
        <v>6.110759012642947</v>
      </c>
      <c r="BC25" s="64">
        <f t="shared" si="9"/>
        <v>6.110759012642947</v>
      </c>
      <c r="BD25" s="64">
        <f t="shared" si="10"/>
        <v>37.283746897078785</v>
      </c>
      <c r="BE25" s="64">
        <f t="shared" si="11"/>
        <v>58.248693803709315</v>
      </c>
      <c r="BF25" s="64">
        <f t="shared" si="12"/>
        <v>75.820456101683646</v>
      </c>
    </row>
    <row r="27" spans="1:58" x14ac:dyDescent="0.25">
      <c r="S27" s="24" t="s">
        <v>82</v>
      </c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</row>
    <row r="28" spans="1:58" x14ac:dyDescent="0.25">
      <c r="S28" s="59" t="s">
        <v>79</v>
      </c>
      <c r="T28" s="43" t="s">
        <v>53</v>
      </c>
      <c r="U28" s="43" t="s">
        <v>54</v>
      </c>
      <c r="V28" s="43" t="s">
        <v>55</v>
      </c>
      <c r="W28" s="43" t="s">
        <v>56</v>
      </c>
      <c r="X28" s="43" t="s">
        <v>57</v>
      </c>
      <c r="Y28" s="43" t="s">
        <v>58</v>
      </c>
      <c r="Z28" s="43" t="s">
        <v>59</v>
      </c>
      <c r="AA28" s="43" t="s">
        <v>60</v>
      </c>
      <c r="AB28" s="43" t="s">
        <v>61</v>
      </c>
      <c r="AC28" s="43" t="s">
        <v>62</v>
      </c>
      <c r="AD28" s="43" t="s">
        <v>63</v>
      </c>
      <c r="AE28" s="43" t="s">
        <v>64</v>
      </c>
    </row>
    <row r="29" spans="1:58" x14ac:dyDescent="0.25">
      <c r="S29" s="61" t="s">
        <v>80</v>
      </c>
      <c r="T29" s="62">
        <v>229.56146788990824</v>
      </c>
      <c r="U29" s="62">
        <v>229.56146788990824</v>
      </c>
      <c r="V29" s="62">
        <v>224.2181146025878</v>
      </c>
      <c r="W29" s="62">
        <v>218.38847583643121</v>
      </c>
      <c r="X29" s="62">
        <v>218.38847583643121</v>
      </c>
      <c r="Y29" s="62">
        <v>165.14545454545456</v>
      </c>
      <c r="Z29" s="62">
        <v>165.14545454545456</v>
      </c>
      <c r="AA29" s="62">
        <v>165.14545454545456</v>
      </c>
      <c r="AB29" s="62">
        <v>165.14545454545456</v>
      </c>
      <c r="AC29" s="62">
        <v>218.38847583643121</v>
      </c>
      <c r="AD29" s="62">
        <v>224.2181146025878</v>
      </c>
      <c r="AE29" s="62">
        <v>229.56146788990824</v>
      </c>
    </row>
    <row r="31" spans="1:58" x14ac:dyDescent="0.25">
      <c r="AF31" s="53"/>
      <c r="AG31" s="53"/>
      <c r="AH31" s="53"/>
      <c r="AI31" s="53"/>
      <c r="AJ31" s="53"/>
      <c r="AK31" s="53"/>
      <c r="AL31" s="53"/>
      <c r="AM31" s="53"/>
      <c r="AN31" s="53"/>
      <c r="AO31" s="53"/>
      <c r="AP31" s="53"/>
      <c r="AQ31" s="53"/>
      <c r="AR31" s="53"/>
      <c r="AS31" s="53"/>
      <c r="AT31" s="53"/>
      <c r="AU31" s="53"/>
      <c r="AV31" s="44"/>
      <c r="AW31" s="44"/>
      <c r="AX31" s="44"/>
      <c r="AY31" s="44"/>
      <c r="AZ31" s="44"/>
      <c r="BA31" s="44"/>
      <c r="BB31" s="44"/>
      <c r="BC31" s="44"/>
      <c r="BD31" s="44"/>
      <c r="BE31" s="44"/>
      <c r="BF31" s="44"/>
    </row>
    <row r="32" spans="1:58" x14ac:dyDescent="0.25">
      <c r="AF32" s="53"/>
      <c r="AG32" s="53"/>
      <c r="AH32" s="53"/>
      <c r="AI32" s="53"/>
      <c r="AJ32" s="53"/>
      <c r="AK32" s="53"/>
      <c r="AL32" s="53"/>
      <c r="AM32" s="53"/>
      <c r="AN32" s="53"/>
      <c r="AO32" s="53"/>
      <c r="AP32" s="53"/>
      <c r="AQ32" s="53"/>
      <c r="AR32" s="53"/>
      <c r="AS32" s="53"/>
      <c r="AT32" s="53"/>
      <c r="AU32" s="60"/>
      <c r="AV32" s="60"/>
      <c r="AW32" s="60"/>
      <c r="AX32" s="60"/>
      <c r="AY32" s="60"/>
      <c r="AZ32" s="60"/>
      <c r="BA32" s="60"/>
      <c r="BB32" s="60"/>
      <c r="BC32" s="60"/>
      <c r="BD32" s="60"/>
      <c r="BE32" s="60"/>
      <c r="BF32" s="60"/>
    </row>
    <row r="33" spans="19:58" x14ac:dyDescent="0.25">
      <c r="AF33" s="44"/>
      <c r="AG33" s="44"/>
      <c r="AH33" s="44"/>
      <c r="AI33" s="44"/>
      <c r="AJ33" s="44"/>
      <c r="AK33" s="44"/>
      <c r="AL33" s="44"/>
      <c r="AM33" s="44"/>
      <c r="AN33" s="44"/>
      <c r="AO33" s="44"/>
      <c r="AP33" s="44"/>
      <c r="AQ33" s="44"/>
      <c r="AR33" s="44"/>
      <c r="AS33" s="44"/>
      <c r="AT33" s="44"/>
      <c r="AU33" s="44"/>
      <c r="AV33" s="44"/>
      <c r="AW33" s="44"/>
      <c r="AX33" s="44"/>
      <c r="AY33" s="44"/>
      <c r="AZ33" s="44"/>
      <c r="BA33" s="44"/>
      <c r="BB33" s="44"/>
      <c r="BC33" s="44"/>
      <c r="BD33" s="44"/>
      <c r="BE33" s="44"/>
      <c r="BF33" s="44"/>
    </row>
    <row r="34" spans="19:58" x14ac:dyDescent="0.25"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</row>
    <row r="35" spans="19:58" x14ac:dyDescent="0.25">
      <c r="S35" s="44"/>
      <c r="T35" s="44"/>
      <c r="U35" s="44"/>
      <c r="V35" s="44"/>
      <c r="W35" s="44"/>
      <c r="X35" s="44"/>
      <c r="Y35" s="44"/>
      <c r="Z35" s="44"/>
      <c r="AA35" s="44"/>
      <c r="AB35" s="44"/>
      <c r="AC35" s="44"/>
      <c r="AD35" s="44"/>
      <c r="AE35" s="44"/>
      <c r="AF35" s="44"/>
      <c r="AG35" s="44"/>
      <c r="AH35" s="44"/>
      <c r="AI35" s="44"/>
      <c r="AJ35" s="44"/>
      <c r="AK35" s="44"/>
      <c r="AL35" s="44"/>
      <c r="AM35" s="44"/>
      <c r="AN35" s="44"/>
      <c r="AO35" s="44"/>
      <c r="AP35" s="44"/>
      <c r="AQ35" s="44"/>
      <c r="AR35" s="44"/>
      <c r="AS35" s="44"/>
      <c r="AT35" s="44"/>
      <c r="AU35" s="44"/>
      <c r="AV35" s="44"/>
      <c r="AW35" s="44"/>
      <c r="AX35" s="44"/>
      <c r="AY35" s="44"/>
      <c r="AZ35" s="44"/>
      <c r="BA35" s="44"/>
      <c r="BB35" s="44"/>
      <c r="BC35" s="44"/>
      <c r="BD35" s="44"/>
      <c r="BE35" s="44"/>
      <c r="BF35" s="44"/>
    </row>
    <row r="36" spans="19:58" x14ac:dyDescent="0.25">
      <c r="AF36" s="44"/>
      <c r="AG36" s="44"/>
      <c r="AH36" s="44"/>
      <c r="AI36" s="44"/>
      <c r="AJ36" s="44"/>
      <c r="AK36" s="44"/>
      <c r="AL36" s="44"/>
      <c r="AM36" s="44"/>
      <c r="AN36" s="44"/>
      <c r="AO36" s="44"/>
      <c r="AP36" s="44"/>
      <c r="AQ36" s="44"/>
      <c r="AR36" s="44"/>
      <c r="AS36" s="44"/>
      <c r="AT36" s="44"/>
      <c r="AU36" s="44"/>
      <c r="AV36" s="44"/>
      <c r="AW36" s="44"/>
      <c r="AX36" s="44"/>
      <c r="AY36" s="44"/>
      <c r="AZ36" s="44"/>
      <c r="BA36" s="44"/>
      <c r="BB36" s="44"/>
      <c r="BC36" s="44"/>
      <c r="BD36" s="44"/>
      <c r="BE36" s="44"/>
      <c r="BF36" s="44"/>
    </row>
    <row r="37" spans="19:58" x14ac:dyDescent="0.25"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4"/>
    </row>
    <row r="38" spans="19:58" x14ac:dyDescent="0.25">
      <c r="S38" s="53"/>
      <c r="T38" s="53"/>
      <c r="U38" s="53"/>
      <c r="V38" s="53"/>
      <c r="W38" s="53"/>
      <c r="X38" s="53"/>
      <c r="Y38" s="53"/>
      <c r="Z38" s="53"/>
      <c r="AA38" s="53"/>
      <c r="AB38" s="53"/>
      <c r="AC38" s="53"/>
      <c r="AD38" s="53"/>
      <c r="AE38" s="53"/>
      <c r="AF38" s="44"/>
      <c r="AG38" s="44"/>
      <c r="AH38" s="44"/>
      <c r="AI38" s="44"/>
      <c r="AJ38" s="44"/>
      <c r="AK38" s="44"/>
      <c r="AL38" s="44"/>
      <c r="AM38" s="44"/>
      <c r="AN38" s="44"/>
      <c r="AO38" s="44"/>
      <c r="AP38" s="44"/>
      <c r="AQ38" s="44"/>
      <c r="AR38" s="44"/>
      <c r="AS38" s="44"/>
      <c r="AT38" s="44"/>
      <c r="AU38" s="44"/>
      <c r="AV38" s="44"/>
      <c r="AW38" s="44"/>
      <c r="AX38" s="44"/>
      <c r="AY38" s="44"/>
      <c r="AZ38" s="44"/>
      <c r="BA38" s="44"/>
      <c r="BB38" s="44"/>
      <c r="BC38" s="44"/>
      <c r="BD38" s="44"/>
      <c r="BE38" s="44"/>
      <c r="BF38" s="44"/>
    </row>
    <row r="39" spans="19:58" x14ac:dyDescent="0.25">
      <c r="S39" s="53"/>
      <c r="T39" s="53"/>
      <c r="U39" s="53"/>
      <c r="V39" s="53"/>
      <c r="W39" s="53"/>
      <c r="X39" s="53"/>
      <c r="Y39" s="53"/>
      <c r="Z39" s="53"/>
      <c r="AA39" s="53"/>
      <c r="AB39" s="53"/>
      <c r="AC39" s="53"/>
      <c r="AD39" s="53"/>
      <c r="AE39" s="53"/>
      <c r="AF39" s="44"/>
      <c r="AG39" s="44"/>
      <c r="AH39" s="44"/>
      <c r="AI39" s="44"/>
      <c r="AJ39" s="44"/>
      <c r="AK39" s="44"/>
      <c r="AL39" s="44"/>
      <c r="AM39" s="44"/>
      <c r="AN39" s="44"/>
      <c r="AO39" s="44"/>
      <c r="AP39" s="44"/>
      <c r="AQ39" s="44"/>
      <c r="AR39" s="44"/>
      <c r="AS39" s="44"/>
      <c r="AT39" s="44"/>
      <c r="AU39" s="44"/>
      <c r="AV39" s="44"/>
      <c r="AW39" s="44"/>
      <c r="AX39" s="44"/>
      <c r="AY39" s="44"/>
      <c r="AZ39" s="44"/>
      <c r="BA39" s="44"/>
      <c r="BB39" s="44"/>
      <c r="BC39" s="44"/>
      <c r="BD39" s="44"/>
      <c r="BE39" s="44"/>
      <c r="BF39" s="44"/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FF61A6-D799-4D58-93A9-F4BAE2C4E735}">
  <dimension ref="A1:D51"/>
  <sheetViews>
    <sheetView workbookViewId="0">
      <selection activeCell="O15" sqref="O15"/>
    </sheetView>
  </sheetViews>
  <sheetFormatPr defaultRowHeight="15" x14ac:dyDescent="0.25"/>
  <cols>
    <col min="2" max="2" width="15.140625" customWidth="1"/>
    <col min="3" max="3" width="19.42578125" customWidth="1"/>
    <col min="4" max="4" width="20.42578125" customWidth="1"/>
  </cols>
  <sheetData>
    <row r="1" spans="1:4" x14ac:dyDescent="0.25">
      <c r="A1" s="70" t="s">
        <v>109</v>
      </c>
      <c r="B1" s="2"/>
      <c r="C1" s="2"/>
      <c r="D1" s="2"/>
    </row>
    <row r="2" spans="1:4" ht="60" x14ac:dyDescent="0.25">
      <c r="A2" s="66"/>
      <c r="B2" s="4" t="s">
        <v>89</v>
      </c>
      <c r="C2" s="69" t="s">
        <v>90</v>
      </c>
      <c r="D2" s="69" t="s">
        <v>91</v>
      </c>
    </row>
    <row r="3" spans="1:4" x14ac:dyDescent="0.25">
      <c r="A3" s="16">
        <v>1997</v>
      </c>
      <c r="B3" s="67">
        <v>1.0475742544815321</v>
      </c>
      <c r="C3" s="67">
        <v>0.99891530169875098</v>
      </c>
      <c r="D3" s="68"/>
    </row>
    <row r="4" spans="1:4" x14ac:dyDescent="0.25">
      <c r="A4" s="16">
        <v>1998</v>
      </c>
      <c r="B4" s="67">
        <v>1.0286339785239496</v>
      </c>
      <c r="C4" s="67">
        <v>1.0133207733248217</v>
      </c>
      <c r="D4" s="68"/>
    </row>
    <row r="5" spans="1:4" x14ac:dyDescent="0.25">
      <c r="A5" s="16">
        <v>1999</v>
      </c>
      <c r="B5" s="67">
        <v>1.029931265596475</v>
      </c>
      <c r="C5" s="67">
        <v>1.0114168438366247</v>
      </c>
      <c r="D5" s="68"/>
    </row>
    <row r="6" spans="1:4" x14ac:dyDescent="0.25">
      <c r="A6" s="16">
        <v>2000</v>
      </c>
      <c r="B6" s="67">
        <v>1.0184726709854743</v>
      </c>
      <c r="C6" s="67">
        <v>1.0190265647053709</v>
      </c>
      <c r="D6" s="67">
        <v>1.3663860212018364</v>
      </c>
    </row>
    <row r="7" spans="1:4" x14ac:dyDescent="0.25">
      <c r="A7" s="16">
        <v>2001</v>
      </c>
      <c r="B7" s="67">
        <v>0.9968825996172882</v>
      </c>
      <c r="C7" s="67">
        <v>1.0057119339447691</v>
      </c>
      <c r="D7" s="67">
        <v>1.0269248138566112</v>
      </c>
    </row>
    <row r="8" spans="1:4" x14ac:dyDescent="0.25">
      <c r="A8" s="16">
        <v>2002</v>
      </c>
      <c r="B8" s="67">
        <v>0.98432448284304841</v>
      </c>
      <c r="C8" s="67">
        <v>0.97758403162385754</v>
      </c>
      <c r="D8" s="67">
        <v>0.99673815149720213</v>
      </c>
    </row>
    <row r="9" spans="1:4" x14ac:dyDescent="0.25">
      <c r="A9" s="16">
        <v>2003</v>
      </c>
      <c r="B9" s="67">
        <v>0.98796272677880503</v>
      </c>
      <c r="C9" s="67">
        <v>0.988616402250591</v>
      </c>
      <c r="D9" s="67">
        <v>0.99551463591050315</v>
      </c>
    </row>
    <row r="10" spans="1:4" x14ac:dyDescent="0.25">
      <c r="A10" s="16">
        <v>2004</v>
      </c>
      <c r="B10" s="67">
        <v>0.99243848280421076</v>
      </c>
      <c r="C10" s="67">
        <v>0.9910546685584849</v>
      </c>
      <c r="D10" s="67">
        <v>0.98380680763357731</v>
      </c>
    </row>
    <row r="11" spans="1:4" x14ac:dyDescent="0.25">
      <c r="A11" s="16">
        <v>2005</v>
      </c>
      <c r="B11" s="67">
        <v>0.98770488920668309</v>
      </c>
      <c r="C11" s="67">
        <v>0.99076745536213551</v>
      </c>
      <c r="D11" s="67">
        <v>0.9953670816434258</v>
      </c>
    </row>
    <row r="12" spans="1:4" x14ac:dyDescent="0.25">
      <c r="A12" s="16">
        <v>2006</v>
      </c>
      <c r="B12" s="67">
        <v>1.012181659030523</v>
      </c>
      <c r="C12" s="67">
        <v>1.0187454589413492</v>
      </c>
      <c r="D12" s="67">
        <v>0.9953941460351392</v>
      </c>
    </row>
    <row r="13" spans="1:4" x14ac:dyDescent="0.25">
      <c r="A13" s="16">
        <v>2007</v>
      </c>
      <c r="B13" s="67">
        <v>1.0197122421797782</v>
      </c>
      <c r="C13" s="67">
        <v>1.0108160148874397</v>
      </c>
      <c r="D13" s="67">
        <v>1.0299173287773546</v>
      </c>
    </row>
    <row r="14" spans="1:4" x14ac:dyDescent="0.25">
      <c r="A14" s="16">
        <v>2008</v>
      </c>
      <c r="B14" s="67">
        <v>1.0114379146782622</v>
      </c>
      <c r="C14" s="67">
        <v>0.99905335433887865</v>
      </c>
      <c r="D14" s="67">
        <v>1.0216337158153141</v>
      </c>
    </row>
    <row r="15" spans="1:4" x14ac:dyDescent="0.25">
      <c r="A15" s="16">
        <v>2009</v>
      </c>
      <c r="B15" s="67">
        <v>1.0261288454519957</v>
      </c>
      <c r="C15" s="67">
        <v>0.99517084237140474</v>
      </c>
      <c r="D15" s="67">
        <v>0.83423861677453048</v>
      </c>
    </row>
    <row r="16" spans="1:4" x14ac:dyDescent="0.25">
      <c r="A16" s="16">
        <v>2010</v>
      </c>
      <c r="B16" s="67">
        <v>0.98957411705661369</v>
      </c>
      <c r="C16" s="67">
        <v>0.97628604650164807</v>
      </c>
      <c r="D16" s="67">
        <v>0.90795808787944232</v>
      </c>
    </row>
    <row r="17" spans="1:4" x14ac:dyDescent="0.25">
      <c r="A17" s="16">
        <v>2011</v>
      </c>
      <c r="B17" s="67">
        <v>1.009407507477218</v>
      </c>
      <c r="C17" s="67">
        <v>0.97877085863749524</v>
      </c>
      <c r="D17" s="67">
        <v>0.98997474519779072</v>
      </c>
    </row>
    <row r="18" spans="1:4" x14ac:dyDescent="0.25">
      <c r="A18" s="16">
        <v>2012</v>
      </c>
      <c r="B18" s="67">
        <v>0.97208255817897271</v>
      </c>
      <c r="C18" s="67">
        <v>0.97128376351562518</v>
      </c>
      <c r="D18" s="67">
        <v>0.95974831305637642</v>
      </c>
    </row>
    <row r="19" spans="1:4" x14ac:dyDescent="0.25">
      <c r="A19" s="16">
        <v>2013</v>
      </c>
      <c r="B19" s="67">
        <v>0.9988696311291696</v>
      </c>
      <c r="C19" s="67">
        <v>0.97452502474531966</v>
      </c>
      <c r="D19" s="67">
        <v>1.0344229057353487</v>
      </c>
    </row>
    <row r="20" spans="1:4" x14ac:dyDescent="0.25">
      <c r="A20" s="16">
        <v>2014</v>
      </c>
      <c r="B20" s="67">
        <v>0.97256002622636895</v>
      </c>
      <c r="C20" s="67">
        <v>0.96175414708172058</v>
      </c>
      <c r="D20" s="67">
        <v>1.1011073665599882</v>
      </c>
    </row>
    <row r="21" spans="1:4" x14ac:dyDescent="0.25">
      <c r="A21" s="16">
        <v>2015</v>
      </c>
      <c r="B21" s="67">
        <v>0.94591303726027864</v>
      </c>
      <c r="C21" s="67">
        <v>0.97406326567289614</v>
      </c>
      <c r="D21" s="67">
        <v>1.219800555824557</v>
      </c>
    </row>
    <row r="22" spans="1:4" x14ac:dyDescent="0.25">
      <c r="A22" s="16">
        <v>2016</v>
      </c>
      <c r="B22" s="67">
        <v>0.90393851384044854</v>
      </c>
      <c r="C22" s="67">
        <v>0.93648695528114267</v>
      </c>
      <c r="D22" s="67">
        <v>1.1226833102644465</v>
      </c>
    </row>
    <row r="23" spans="1:4" x14ac:dyDescent="0.25">
      <c r="A23" s="16">
        <v>2017</v>
      </c>
      <c r="B23" s="67">
        <v>0.98420245893741576</v>
      </c>
      <c r="C23" s="67">
        <v>0.94789733649014429</v>
      </c>
      <c r="D23" s="67">
        <v>1.115370731591335</v>
      </c>
    </row>
    <row r="24" spans="1:4" x14ac:dyDescent="0.25">
      <c r="A24" s="16">
        <v>2018</v>
      </c>
      <c r="B24" s="67">
        <v>0.91874966006317205</v>
      </c>
      <c r="C24" s="67">
        <v>0.92361662825112067</v>
      </c>
      <c r="D24" s="67">
        <v>1.1299191984929573</v>
      </c>
    </row>
    <row r="25" spans="1:4" x14ac:dyDescent="0.25">
      <c r="A25" s="16">
        <v>2019</v>
      </c>
      <c r="B25" s="67">
        <v>0.93419975140425837</v>
      </c>
      <c r="C25" s="67">
        <v>0.91513919010983302</v>
      </c>
      <c r="D25" s="67">
        <v>1.1132565000652495</v>
      </c>
    </row>
    <row r="26" spans="1:4" x14ac:dyDescent="0.25">
      <c r="A26" s="16">
        <v>2020</v>
      </c>
      <c r="B26" s="67">
        <v>0.92187866330048163</v>
      </c>
      <c r="C26" s="67">
        <v>0.8511514797510874</v>
      </c>
      <c r="D26" s="67">
        <v>1.059726420986105</v>
      </c>
    </row>
    <row r="27" spans="1:4" x14ac:dyDescent="0.25">
      <c r="A27" s="16">
        <v>2021</v>
      </c>
      <c r="B27" s="67">
        <v>0.94873960908348487</v>
      </c>
      <c r="C27" s="67">
        <v>0.88547464467471493</v>
      </c>
      <c r="D27" s="67">
        <v>1.3575259638293302</v>
      </c>
    </row>
    <row r="28" spans="1:4" x14ac:dyDescent="0.25">
      <c r="A28" s="16">
        <v>2022</v>
      </c>
      <c r="B28" s="9">
        <v>0.92411430262657379</v>
      </c>
      <c r="C28" s="9">
        <v>0.87601511586923264</v>
      </c>
      <c r="D28" s="9">
        <v>1.24417134536426</v>
      </c>
    </row>
    <row r="29" spans="1:4" x14ac:dyDescent="0.25">
      <c r="A29" s="16">
        <v>2023</v>
      </c>
      <c r="B29" s="9">
        <v>0.91762634819638422</v>
      </c>
      <c r="C29" s="9">
        <v>0.85517753876807345</v>
      </c>
      <c r="D29" s="9">
        <v>1.241125672112837</v>
      </c>
    </row>
    <row r="30" spans="1:4" x14ac:dyDescent="0.25">
      <c r="A30" s="16">
        <v>2024</v>
      </c>
      <c r="B30" s="9">
        <v>0.91446014168676681</v>
      </c>
      <c r="C30" s="9">
        <v>0.85064487456965165</v>
      </c>
      <c r="D30" s="9">
        <v>1.24762560516208</v>
      </c>
    </row>
    <row r="31" spans="1:4" x14ac:dyDescent="0.25">
      <c r="A31" s="16">
        <v>2025</v>
      </c>
      <c r="B31" s="9">
        <v>0.91137739760646452</v>
      </c>
      <c r="C31" s="9">
        <v>0.84413933368222305</v>
      </c>
      <c r="D31" s="9">
        <v>1.2499526911799159</v>
      </c>
    </row>
    <row r="32" spans="1:4" x14ac:dyDescent="0.25">
      <c r="A32" s="16">
        <v>2026</v>
      </c>
      <c r="B32" s="9">
        <v>0.90848977985109991</v>
      </c>
      <c r="C32" s="9">
        <v>0.83846901884482072</v>
      </c>
      <c r="D32" s="9">
        <v>1.2547982890798446</v>
      </c>
    </row>
    <row r="33" spans="1:4" x14ac:dyDescent="0.25">
      <c r="A33" s="16">
        <v>2027</v>
      </c>
      <c r="B33" s="9">
        <v>0.90580936787824662</v>
      </c>
      <c r="C33" s="9">
        <v>0.83804788825792309</v>
      </c>
      <c r="D33" s="9">
        <v>1.2590942249922925</v>
      </c>
    </row>
    <row r="34" spans="1:4" x14ac:dyDescent="0.25">
      <c r="A34" s="16">
        <v>2028</v>
      </c>
      <c r="B34" s="9">
        <v>0.90380023193962755</v>
      </c>
      <c r="C34" s="9">
        <v>0.83727402928136951</v>
      </c>
      <c r="D34" s="9">
        <v>1.2633023565948089</v>
      </c>
    </row>
    <row r="35" spans="1:4" x14ac:dyDescent="0.25">
      <c r="A35" s="16">
        <v>2029</v>
      </c>
      <c r="B35" s="9">
        <v>0.90271663767818011</v>
      </c>
      <c r="C35" s="9">
        <v>0.83673641563928092</v>
      </c>
      <c r="D35" s="9">
        <v>1.2675143606633323</v>
      </c>
    </row>
    <row r="36" spans="1:4" x14ac:dyDescent="0.25">
      <c r="A36" s="16">
        <v>2030</v>
      </c>
      <c r="B36" s="9">
        <v>0.90130082941717771</v>
      </c>
      <c r="C36" s="9">
        <v>0.83528067068000167</v>
      </c>
      <c r="D36" s="9">
        <v>1.2717299030814782</v>
      </c>
    </row>
    <row r="37" spans="1:4" x14ac:dyDescent="0.25">
      <c r="A37" s="16">
        <v>2031</v>
      </c>
      <c r="B37" s="9">
        <v>0.90326352263924448</v>
      </c>
      <c r="C37" s="9">
        <v>0.83379455778139666</v>
      </c>
      <c r="D37" s="9">
        <v>1.2759486391923649</v>
      </c>
    </row>
    <row r="38" spans="1:4" x14ac:dyDescent="0.25">
      <c r="A38" s="16">
        <v>2032</v>
      </c>
      <c r="B38" s="9">
        <v>0.90565207513693124</v>
      </c>
      <c r="C38" s="9">
        <v>0.83235829319384036</v>
      </c>
      <c r="D38" s="9">
        <v>1.2801702134610313</v>
      </c>
    </row>
    <row r="39" spans="1:4" x14ac:dyDescent="0.25">
      <c r="A39" s="16">
        <v>2033</v>
      </c>
      <c r="B39" s="9">
        <v>0.90849187129977993</v>
      </c>
      <c r="C39" s="9">
        <v>0.83115134181729866</v>
      </c>
      <c r="D39" s="9">
        <v>1.2843942591236475</v>
      </c>
    </row>
    <row r="40" spans="1:4" x14ac:dyDescent="0.25">
      <c r="A40" s="16">
        <v>2034</v>
      </c>
      <c r="B40" s="9">
        <v>0.91179801700445962</v>
      </c>
      <c r="C40" s="9">
        <v>0.83011679156517804</v>
      </c>
      <c r="D40" s="9">
        <v>1.2886203978229007</v>
      </c>
    </row>
    <row r="41" spans="1:4" x14ac:dyDescent="0.25">
      <c r="A41" s="16">
        <v>2035</v>
      </c>
      <c r="B41" s="9">
        <v>0.91560217895131768</v>
      </c>
      <c r="C41" s="9">
        <v>0.82926347876703443</v>
      </c>
      <c r="D41" s="9">
        <v>1.2928482392289313</v>
      </c>
    </row>
    <row r="42" spans="1:4" x14ac:dyDescent="0.25">
      <c r="A42" s="16">
        <v>2036</v>
      </c>
      <c r="B42" s="9">
        <v>0.91992371459232836</v>
      </c>
      <c r="C42" s="9">
        <v>0.8286676054720632</v>
      </c>
      <c r="D42" s="9">
        <v>1.2970773806451279</v>
      </c>
    </row>
    <row r="43" spans="1:4" x14ac:dyDescent="0.25">
      <c r="A43" s="16">
        <v>2037</v>
      </c>
      <c r="B43" s="9">
        <v>0.92478540897828077</v>
      </c>
      <c r="C43" s="9">
        <v>0.82844121184057085</v>
      </c>
      <c r="D43" s="9">
        <v>1.3013074065980794</v>
      </c>
    </row>
    <row r="44" spans="1:4" x14ac:dyDescent="0.25">
      <c r="A44" s="16">
        <v>2038</v>
      </c>
      <c r="B44" s="9">
        <v>0.9302157131896085</v>
      </c>
      <c r="C44" s="9">
        <v>0.82862784508625731</v>
      </c>
      <c r="D44" s="9">
        <v>1.305537888410931</v>
      </c>
    </row>
    <row r="45" spans="1:4" x14ac:dyDescent="0.25">
      <c r="A45" s="16">
        <v>2039</v>
      </c>
      <c r="B45" s="9">
        <v>0.93622866031196394</v>
      </c>
      <c r="C45" s="9">
        <v>0.82930440244162851</v>
      </c>
      <c r="D45" s="9">
        <v>1.3097683837593548</v>
      </c>
    </row>
    <row r="46" spans="1:4" x14ac:dyDescent="0.25">
      <c r="A46" s="16">
        <v>2040</v>
      </c>
      <c r="B46" s="9">
        <v>0.94285626102655584</v>
      </c>
      <c r="C46" s="9">
        <v>0.83066027436281198</v>
      </c>
      <c r="D46" s="9">
        <v>1.3139984362093005</v>
      </c>
    </row>
    <row r="47" spans="1:4" x14ac:dyDescent="0.25">
      <c r="A47" s="16">
        <v>2041</v>
      </c>
      <c r="B47" s="9">
        <v>0.95010792786098863</v>
      </c>
      <c r="C47" s="9">
        <v>0.83276455277569816</v>
      </c>
      <c r="D47" s="9">
        <v>1.3182275747356467</v>
      </c>
    </row>
    <row r="48" spans="1:4" x14ac:dyDescent="0.25">
      <c r="A48" s="16">
        <v>2042</v>
      </c>
      <c r="B48" s="9">
        <v>0.95799479567365975</v>
      </c>
      <c r="C48" s="9">
        <v>0.8357562114357181</v>
      </c>
      <c r="D48" s="9">
        <v>1.3224553132208285</v>
      </c>
    </row>
    <row r="49" spans="1:4" x14ac:dyDescent="0.25">
      <c r="A49" s="16">
        <v>2043</v>
      </c>
      <c r="B49" s="9">
        <v>0.96652951101979023</v>
      </c>
      <c r="C49" s="9">
        <v>0.83978726611403731</v>
      </c>
      <c r="D49" s="9">
        <v>1.326681149932454</v>
      </c>
    </row>
    <row r="50" spans="1:4" x14ac:dyDescent="0.25">
      <c r="A50" s="16">
        <v>2044</v>
      </c>
      <c r="B50" s="9">
        <v>0.97573304278961093</v>
      </c>
      <c r="C50" s="9">
        <v>0.8451222689144765</v>
      </c>
      <c r="D50" s="9">
        <v>1.3309045669788859</v>
      </c>
    </row>
    <row r="51" spans="1:4" x14ac:dyDescent="0.25">
      <c r="A51" s="16">
        <v>2045</v>
      </c>
      <c r="B51" s="9">
        <v>0.98554171303490912</v>
      </c>
      <c r="C51" s="9">
        <v>0.85170944839244933</v>
      </c>
      <c r="D51" s="9">
        <v>1.3351250297416848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F5E66BD1DD068E45B8F18E85004F7705" ma:contentTypeVersion="52" ma:contentTypeDescription="" ma:contentTypeScope="" ma:versionID="28196cbc24463c46088519a1dccd5482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Plan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Plan</CaseType>
    <IndustryCode xmlns="dc463f71-b30c-4ab2-9473-d307f9d35888">140</IndustryCode>
    <CaseStatus xmlns="dc463f71-b30c-4ab2-9473-d307f9d35888">Pending</CaseStatus>
    <OpenedDate xmlns="dc463f71-b30c-4ab2-9473-d307f9d35888">2020-04-01T07:00:00+00:00</OpenedDate>
    <SignificantOrder xmlns="dc463f71-b30c-4ab2-9473-d307f9d35888">false</SignificantOrder>
    <Date1 xmlns="dc463f71-b30c-4ab2-9473-d307f9d35888">2023-06-01T07:00:00+00:00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200301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356E3BC5-B288-4A23-A496-F29247D57027}"/>
</file>

<file path=customXml/itemProps2.xml><?xml version="1.0" encoding="utf-8"?>
<ds:datastoreItem xmlns:ds="http://schemas.openxmlformats.org/officeDocument/2006/customXml" ds:itemID="{225530D5-3C2E-4A7C-9816-0466BB4F0282}"/>
</file>

<file path=customXml/itemProps3.xml><?xml version="1.0" encoding="utf-8"?>
<ds:datastoreItem xmlns:ds="http://schemas.openxmlformats.org/officeDocument/2006/customXml" ds:itemID="{72C3CAD3-36CC-4FE2-9C19-1A8235BABA65}"/>
</file>

<file path=customXml/itemProps4.xml><?xml version="1.0" encoding="utf-8"?>
<ds:datastoreItem xmlns:ds="http://schemas.openxmlformats.org/officeDocument/2006/customXml" ds:itemID="{5CEA34D4-9370-4FB1-8CE0-A0760A5DE2B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Energy Forecast, aMW</vt:lpstr>
      <vt:lpstr>Monthly Peak Forecast, MW</vt:lpstr>
      <vt:lpstr>System Annual Seasonal Peak, MW</vt:lpstr>
      <vt:lpstr>Retail Sales, KWH</vt:lpstr>
      <vt:lpstr>State Load Split</vt:lpstr>
      <vt:lpstr>EV Load</vt:lpstr>
      <vt:lpstr>Roof Solar Load</vt:lpstr>
      <vt:lpstr>Gas Restriction Impacts</vt:lpstr>
      <vt:lpstr>Projected UPC Index</vt:lpstr>
      <vt:lpstr>Customer Growth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Forsyth, Grant</dc:creator>
  <cp:lastModifiedBy>James Gall</cp:lastModifiedBy>
  <dcterms:created xsi:type="dcterms:W3CDTF">2022-02-15T20:08:43Z</dcterms:created>
  <dcterms:modified xsi:type="dcterms:W3CDTF">2022-10-04T17:49:59Z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0x0101006E56B4D1795A2E4DB2F0B01679ED314A00F5E66BD1DD068E45B8F18E85004F7705</vt:lpwstr>
  </property>
  <property fmtid="{D5CDD505-2E9C-101B-9397-08002B2CF9AE}" pid="3" name="_docset_NoMedatataSyncRequired">
    <vt:lpwstr>False</vt:lpwstr>
  </property>
</Properties>
</file>