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Appendix 2" sheetId="3" r:id="rId1"/>
  </sheets>
  <externalReferences>
    <externalReference r:id="rId2"/>
  </externalReferences>
  <definedNames>
    <definedName name="ID_Gas">[1]DebtCalc!#REF!</definedName>
    <definedName name="Print_for_Checking">[1]PFRstmtSheet!$A$1:[1]PFRstmtSheet!#REF!</definedName>
    <definedName name="Summary">#REF!</definedName>
    <definedName name="WA_Gas">[1]DebtCalc!#REF!</definedName>
  </definedNames>
  <calcPr calcId="125725" calcMode="manual"/>
</workbook>
</file>

<file path=xl/calcChain.xml><?xml version="1.0" encoding="utf-8"?>
<calcChain xmlns="http://schemas.openxmlformats.org/spreadsheetml/2006/main">
  <c r="B33" i="3"/>
  <c r="B25"/>
  <c r="B23"/>
  <c r="B21"/>
  <c r="B19"/>
  <c r="B17"/>
  <c r="B15"/>
  <c r="B13"/>
  <c r="B11"/>
</calcChain>
</file>

<file path=xl/sharedStrings.xml><?xml version="1.0" encoding="utf-8"?>
<sst xmlns="http://schemas.openxmlformats.org/spreadsheetml/2006/main" count="43" uniqueCount="30">
  <si>
    <t>AVISTA UTILITIES</t>
  </si>
  <si>
    <t>Pro forma Januray 2011 - December 2011</t>
  </si>
  <si>
    <t>ERM Authorized Expense and Retail Sales</t>
  </si>
  <si>
    <t xml:space="preserve">ERM Authorized Power Supply Expense </t>
  </si>
  <si>
    <t>Total</t>
  </si>
  <si>
    <t>Account 555 - Purchased Power</t>
  </si>
  <si>
    <t>Account 501 - Thermal Fuel</t>
  </si>
  <si>
    <t>Account 547 - Natrual Gas Fuel</t>
  </si>
  <si>
    <t>Account 447 - Sale for Resale</t>
  </si>
  <si>
    <t>Power Supply Expense</t>
  </si>
  <si>
    <t>Transmission Expense</t>
  </si>
  <si>
    <t>Transmission Revenue</t>
  </si>
  <si>
    <t>Broker Fees</t>
  </si>
  <si>
    <t xml:space="preserve">ERM Authorized Washington Retail Sales </t>
  </si>
  <si>
    <t>Total Retail Sales, MWh</t>
  </si>
  <si>
    <t>Retail Revenue Credit Rate</t>
  </si>
  <si>
    <t>/MWh</t>
  </si>
  <si>
    <t>APPENDIX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</si>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</sst>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0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Geneva"/>
    </font>
    <font>
      <b/>
      <u/>
      <sz val="10"/>
      <name val="Geneva"/>
    </font>
    <font>
      <u/>
      <sz val="10"/>
      <name val="Geneva"/>
    </font>
    <font>
      <b/>
      <sz val="10"/>
      <name val="Geneva"/>
    </font>
    <font>
      <sz val="10"/>
      <name val="Geneva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5" fillId="0" borderId="0" xfId="0" applyFont="1" applyFill="1"/>
    <xf numFmtId="0" fontId="6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0" fontId="0" fillId="0" borderId="0" xfId="0" applyFill="1"/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7" fillId="0" borderId="0" xfId="0" applyFont="1"/>
    <xf numFmtId="165" fontId="8" fillId="0" borderId="0" xfId="0" applyNumberFormat="1" applyFont="1" applyFill="1"/>
    <xf numFmtId="3" fontId="0" fillId="0" borderId="0" xfId="0" applyNumberFormat="1"/>
    <xf numFmtId="3" fontId="0" fillId="0" borderId="0" xfId="0" applyNumberFormat="1" applyFill="1"/>
    <xf numFmtId="166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7">
    <cellStyle name="Comma" xfId="1" builtinId="3"/>
    <cellStyle name="Currency 2" xfId="2"/>
    <cellStyle name="Normal" xfId="0" builtinId="0"/>
    <cellStyle name="Normal 2 2" xfId="3"/>
    <cellStyle name="Normal 2 3" xfId="4"/>
    <cellStyle name="Normal 6" xfId="5"/>
    <cellStyle name="Percent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1m107/2010/2010%20WA_ELEC_&amp;_GAS_GRC/Settlement%20Workpapers-Andrews/Settelement-08102010%20GRC-WA%20ELECsumm2009P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evised Comparison-For sttlmnt"/>
      <sheetName val="Proposed Rates-WA"/>
      <sheetName val="RevReq_Exh_WA"/>
      <sheetName val="ConverFac_Exh-WA"/>
      <sheetName val="WAElec_09"/>
      <sheetName val="PFRstmtSheet"/>
      <sheetName val="ResultSumEl"/>
      <sheetName val="DFITAMA"/>
      <sheetName val="BldGain"/>
      <sheetName val="ColstripAFUDC"/>
      <sheetName val="ColstripCommon"/>
      <sheetName val="KF-BP_Summ"/>
      <sheetName val="CustAdv"/>
      <sheetName val="CustDep"/>
      <sheetName val="WA-SettleEx"/>
      <sheetName val="CDA"/>
      <sheetName val="Def_CDA"/>
      <sheetName val="CDA_CDR"/>
      <sheetName val="SR_Relicense"/>
      <sheetName val="Def_SR"/>
      <sheetName val="SR_PME_DEF"/>
      <sheetName val="MoLease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ColstripEmiss"/>
      <sheetName val="MiscRestate"/>
      <sheetName val="WrkgCap"/>
      <sheetName val="DebtInt"/>
      <sheetName val="DebtCalc"/>
      <sheetName val="BCKaBlck"/>
      <sheetName val="Incentives"/>
      <sheetName val="PFPSWA"/>
      <sheetName val="PFProdFctr-WA"/>
      <sheetName val="PFProdFctr-WA-not used-formula"/>
      <sheetName val="PFProdFctr-WA calc"/>
      <sheetName val="PFLancaster"/>
      <sheetName val="Retail Revenue Credit"/>
      <sheetName val="PFLabor"/>
      <sheetName val="PFExec"/>
      <sheetName val="PFTrans"/>
      <sheetName val="PFCapx2009-2010"/>
      <sheetName val="PFNoxon2010_11"/>
      <sheetName val="PFInfoServ"/>
      <sheetName val="PFVegMgmt"/>
      <sheetName val="PFEmpBen"/>
      <sheetName val="PFInsur"/>
      <sheetName val="PFClarkFork"/>
      <sheetName val="Inputs"/>
      <sheetName val="not-used"/>
      <sheetName val="PF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topLeftCell="B1" zoomScaleNormal="100" workbookViewId="0">
      <selection activeCell="E25" sqref="E25"/>
    </sheetView>
  </sheetViews>
  <sheetFormatPr defaultRowHeight="12.75"/>
  <cols>
    <col min="1" max="1" width="31.42578125" customWidth="1"/>
    <col min="2" max="2" width="13.140625" customWidth="1"/>
    <col min="3" max="14" width="11.7109375" customWidth="1"/>
  </cols>
  <sheetData>
    <row r="1" spans="1:15" s="2" customFormat="1" ht="18.7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"/>
    </row>
    <row r="2" spans="1:15" s="2" customFormat="1" ht="18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</row>
    <row r="3" spans="1:15" s="2" customFormat="1" ht="15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s="2" customFormat="1" ht="15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ht="15.75">
      <c r="A5" s="3"/>
    </row>
    <row r="6" spans="1:15" ht="15.75">
      <c r="A6" s="3"/>
    </row>
    <row r="7" spans="1:15">
      <c r="A7" s="4" t="s">
        <v>3</v>
      </c>
      <c r="B7" s="5"/>
    </row>
    <row r="8" spans="1:15">
      <c r="A8" s="6"/>
    </row>
    <row r="9" spans="1:15">
      <c r="B9" s="7" t="s">
        <v>4</v>
      </c>
      <c r="C9" s="8" t="s">
        <v>18</v>
      </c>
      <c r="D9" s="8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8" t="s">
        <v>24</v>
      </c>
      <c r="J9" s="8" t="s">
        <v>25</v>
      </c>
      <c r="K9" s="8" t="s">
        <v>26</v>
      </c>
      <c r="L9" s="8" t="s">
        <v>27</v>
      </c>
      <c r="M9" s="8" t="s">
        <v>28</v>
      </c>
      <c r="N9" s="8" t="s">
        <v>29</v>
      </c>
    </row>
    <row r="10" spans="1: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5">
      <c r="A11" t="s">
        <v>5</v>
      </c>
      <c r="B11" s="10">
        <f>SUM(C11:N11)</f>
        <v>94057335.503237888</v>
      </c>
      <c r="C11" s="10">
        <v>11944983.689705672</v>
      </c>
      <c r="D11" s="10">
        <v>9846564.7044697348</v>
      </c>
      <c r="E11" s="10">
        <v>10853066.687517621</v>
      </c>
      <c r="F11" s="10">
        <v>6732714.3572854009</v>
      </c>
      <c r="G11" s="10">
        <v>4712966.0935070943</v>
      </c>
      <c r="H11" s="10">
        <v>4927814.6830142383</v>
      </c>
      <c r="I11" s="10">
        <v>7041742.6211788971</v>
      </c>
      <c r="J11" s="10">
        <v>7484807.6075591212</v>
      </c>
      <c r="K11" s="10">
        <v>6620235.0535170641</v>
      </c>
      <c r="L11" s="10">
        <v>6005441.8494889112</v>
      </c>
      <c r="M11" s="10">
        <v>8349912.4450137075</v>
      </c>
      <c r="N11" s="10">
        <v>9537085.7109804284</v>
      </c>
    </row>
    <row r="12" spans="1: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5">
      <c r="A13" t="s">
        <v>6</v>
      </c>
      <c r="B13" s="10">
        <f>SUM(C13:N13)</f>
        <v>34270177.05670166</v>
      </c>
      <c r="C13" s="10">
        <v>3348315.6589355469</v>
      </c>
      <c r="D13" s="10">
        <v>3062688.6179199219</v>
      </c>
      <c r="E13" s="10">
        <v>3327639.0308227539</v>
      </c>
      <c r="F13" s="10">
        <v>1902981.9919433594</v>
      </c>
      <c r="G13" s="10">
        <v>1556471.9534912109</v>
      </c>
      <c r="H13" s="10">
        <v>1454723.6655273438</v>
      </c>
      <c r="I13" s="10">
        <v>3034373.6160888672</v>
      </c>
      <c r="J13" s="10">
        <v>3367673.4091796875</v>
      </c>
      <c r="K13" s="10">
        <v>3234240.3305664063</v>
      </c>
      <c r="L13" s="10">
        <v>3355438.931640625</v>
      </c>
      <c r="M13" s="10">
        <v>3270600.796875</v>
      </c>
      <c r="N13" s="10">
        <v>3355029.0537109375</v>
      </c>
    </row>
    <row r="14" spans="1: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5">
      <c r="A15" t="s">
        <v>7</v>
      </c>
      <c r="B15" s="10">
        <f>SUM(C15:N15)</f>
        <v>114574309.33023956</v>
      </c>
      <c r="C15" s="10">
        <v>10313555.075503284</v>
      </c>
      <c r="D15" s="10">
        <v>9965514.1053262763</v>
      </c>
      <c r="E15" s="10">
        <v>8687284.8005825244</v>
      </c>
      <c r="F15" s="10">
        <v>3518932.6978752846</v>
      </c>
      <c r="G15" s="10">
        <v>2675755.9141753474</v>
      </c>
      <c r="H15" s="10">
        <v>3294620.7184434696</v>
      </c>
      <c r="I15" s="10">
        <v>11094720.394700129</v>
      </c>
      <c r="J15" s="10">
        <v>13127806.245923005</v>
      </c>
      <c r="K15" s="10">
        <v>12566734.734148545</v>
      </c>
      <c r="L15" s="10">
        <v>11569604.159357965</v>
      </c>
      <c r="M15" s="10">
        <v>13114461.340249138</v>
      </c>
      <c r="N15" s="10">
        <v>14645319.143954601</v>
      </c>
    </row>
    <row r="16" spans="1:1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>
      <c r="A17" s="11" t="s">
        <v>8</v>
      </c>
      <c r="B17" s="12">
        <f>SUM(C17:N17)</f>
        <v>61906487.493666366</v>
      </c>
      <c r="C17" s="12">
        <v>3563619.1056210725</v>
      </c>
      <c r="D17" s="12">
        <v>4040472.7570881373</v>
      </c>
      <c r="E17" s="12">
        <v>3415529.0456782677</v>
      </c>
      <c r="F17" s="12">
        <v>4350662.4650055058</v>
      </c>
      <c r="G17" s="12">
        <v>5618561.1532355687</v>
      </c>
      <c r="H17" s="12">
        <v>5671884.1735139433</v>
      </c>
      <c r="I17" s="12">
        <v>10007192.92977581</v>
      </c>
      <c r="J17" s="12">
        <v>7148106.4279991239</v>
      </c>
      <c r="K17" s="12">
        <v>6784137.1776752789</v>
      </c>
      <c r="L17" s="12">
        <v>2871260.0506952717</v>
      </c>
      <c r="M17" s="12">
        <v>4145606.1508957776</v>
      </c>
      <c r="N17" s="12">
        <v>4289456.0564826168</v>
      </c>
    </row>
    <row r="18" spans="1:14" ht="12.7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>
      <c r="A19" s="13" t="s">
        <v>9</v>
      </c>
      <c r="B19" s="10">
        <f>SUM(C19:N19)</f>
        <v>180995334.39651275</v>
      </c>
      <c r="C19" s="10">
        <v>22043235.318523429</v>
      </c>
      <c r="D19" s="10">
        <v>18834294.670627799</v>
      </c>
      <c r="E19" s="10">
        <v>19452461.47324463</v>
      </c>
      <c r="F19" s="10">
        <v>7803966.5820985399</v>
      </c>
      <c r="G19" s="10">
        <v>3326632.8079380849</v>
      </c>
      <c r="H19" s="10">
        <v>4005274.8934711087</v>
      </c>
      <c r="I19" s="10">
        <v>11163643.702192085</v>
      </c>
      <c r="J19" s="10">
        <v>16832180.834662691</v>
      </c>
      <c r="K19" s="10">
        <v>15637072.940556737</v>
      </c>
      <c r="L19" s="10">
        <v>18059224.88979223</v>
      </c>
      <c r="M19" s="10">
        <v>20589368.431242067</v>
      </c>
      <c r="N19" s="10">
        <v>23247977.852163348</v>
      </c>
    </row>
    <row r="20" spans="1:14" ht="12.7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2.75" customHeight="1">
      <c r="A21" s="13" t="s">
        <v>10</v>
      </c>
      <c r="B21" s="10">
        <f>SUM(C21:N21)</f>
        <v>17646079.850000005</v>
      </c>
      <c r="C21" s="10">
        <v>1583916.2383333335</v>
      </c>
      <c r="D21" s="10">
        <v>1428384.0883333336</v>
      </c>
      <c r="E21" s="10">
        <v>1489846.9483333335</v>
      </c>
      <c r="F21" s="10">
        <v>1545720.9883333335</v>
      </c>
      <c r="G21" s="10">
        <v>1353125.9483333335</v>
      </c>
      <c r="H21" s="10">
        <v>1434183.9483333335</v>
      </c>
      <c r="I21" s="10">
        <v>1446413.9483333335</v>
      </c>
      <c r="J21" s="10">
        <v>1475810.9483333335</v>
      </c>
      <c r="K21" s="10">
        <v>1441884.9483333335</v>
      </c>
      <c r="L21" s="10">
        <v>1464317.9483333335</v>
      </c>
      <c r="M21" s="10">
        <v>1464564.8983333337</v>
      </c>
      <c r="N21" s="10">
        <v>1517908.9983333335</v>
      </c>
    </row>
    <row r="22" spans="1:14" ht="12.75" customHeight="1">
      <c r="A22" s="13"/>
    </row>
    <row r="23" spans="1:14" ht="12.75" customHeight="1">
      <c r="A23" s="13" t="s">
        <v>11</v>
      </c>
      <c r="B23" s="10">
        <f>SUM(C23:N23)</f>
        <v>12346484.071619501</v>
      </c>
      <c r="C23" s="14">
        <v>901304.08946162497</v>
      </c>
      <c r="D23" s="14">
        <v>825004.26706162503</v>
      </c>
      <c r="E23" s="14">
        <v>1002239.9454616251</v>
      </c>
      <c r="F23" s="14">
        <v>898431.61026162503</v>
      </c>
      <c r="G23" s="14">
        <v>1029103.725461625</v>
      </c>
      <c r="H23" s="14">
        <v>1371346.6678616249</v>
      </c>
      <c r="I23" s="14">
        <v>1379878.078261625</v>
      </c>
      <c r="J23" s="14">
        <v>1150202.9982616249</v>
      </c>
      <c r="K23" s="14">
        <v>1025629.100381625</v>
      </c>
      <c r="L23" s="14">
        <v>1027311.6363816251</v>
      </c>
      <c r="M23" s="14">
        <v>925341.92198162503</v>
      </c>
      <c r="N23" s="14">
        <v>810690.03078162507</v>
      </c>
    </row>
    <row r="24" spans="1:14" ht="12.75" customHeight="1">
      <c r="A24" s="13"/>
      <c r="B24" s="14"/>
    </row>
    <row r="25" spans="1:14" ht="12.75" customHeight="1">
      <c r="A25" s="13" t="s">
        <v>12</v>
      </c>
      <c r="B25" s="10">
        <f>SUM(C25:N25)</f>
        <v>124311</v>
      </c>
      <c r="C25" s="10">
        <v>10359.25</v>
      </c>
      <c r="D25" s="10">
        <v>10359.25</v>
      </c>
      <c r="E25" s="10">
        <v>10359.25</v>
      </c>
      <c r="F25" s="10">
        <v>10359.25</v>
      </c>
      <c r="G25" s="10">
        <v>10359.25</v>
      </c>
      <c r="H25" s="10">
        <v>10359.25</v>
      </c>
      <c r="I25" s="10">
        <v>10359.25</v>
      </c>
      <c r="J25" s="10">
        <v>10359.25</v>
      </c>
      <c r="K25" s="10">
        <v>10359.25</v>
      </c>
      <c r="L25" s="10">
        <v>10359.25</v>
      </c>
      <c r="M25" s="10">
        <v>10359.25</v>
      </c>
      <c r="N25" s="10">
        <v>10359.25</v>
      </c>
    </row>
    <row r="26" spans="1:14" ht="12.75" customHeight="1">
      <c r="A26" s="13"/>
    </row>
    <row r="27" spans="1:14" ht="12.75" customHeight="1">
      <c r="A27" s="13"/>
    </row>
    <row r="29" spans="1:14">
      <c r="A29" s="4" t="s">
        <v>13</v>
      </c>
      <c r="B29" s="5"/>
      <c r="C29" s="9"/>
    </row>
    <row r="31" spans="1:14">
      <c r="B31" s="7" t="s">
        <v>4</v>
      </c>
      <c r="C31" s="8" t="s">
        <v>18</v>
      </c>
      <c r="D31" s="8" t="s">
        <v>19</v>
      </c>
      <c r="E31" s="8" t="s">
        <v>20</v>
      </c>
      <c r="F31" s="8" t="s">
        <v>21</v>
      </c>
      <c r="G31" s="8" t="s">
        <v>22</v>
      </c>
      <c r="H31" s="8" t="s">
        <v>23</v>
      </c>
      <c r="I31" s="8" t="s">
        <v>24</v>
      </c>
      <c r="J31" s="8" t="s">
        <v>25</v>
      </c>
      <c r="K31" s="8" t="s">
        <v>26</v>
      </c>
      <c r="L31" s="8" t="s">
        <v>27</v>
      </c>
      <c r="M31" s="8" t="s">
        <v>28</v>
      </c>
      <c r="N31" s="8" t="s">
        <v>29</v>
      </c>
    </row>
    <row r="33" spans="1:14">
      <c r="A33" s="13" t="s">
        <v>14</v>
      </c>
      <c r="B33" s="15">
        <f>SUM(C33:N33)</f>
        <v>5407533</v>
      </c>
      <c r="C33" s="16">
        <v>527099</v>
      </c>
      <c r="D33" s="16">
        <v>488794</v>
      </c>
      <c r="E33" s="16">
        <v>481286</v>
      </c>
      <c r="F33" s="16">
        <v>395019</v>
      </c>
      <c r="G33" s="16">
        <v>410896</v>
      </c>
      <c r="H33" s="16">
        <v>405797</v>
      </c>
      <c r="I33" s="16">
        <v>418600</v>
      </c>
      <c r="J33" s="16">
        <v>445346</v>
      </c>
      <c r="K33" s="16">
        <v>406550</v>
      </c>
      <c r="L33" s="16">
        <v>415472</v>
      </c>
      <c r="M33" s="16">
        <v>473455</v>
      </c>
      <c r="N33" s="16">
        <v>539219</v>
      </c>
    </row>
    <row r="35" spans="1:14">
      <c r="A35" s="13" t="s">
        <v>15</v>
      </c>
      <c r="B35" s="17">
        <v>50.31</v>
      </c>
      <c r="C35" s="18" t="s">
        <v>16</v>
      </c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scale="66" orientation="landscape" r:id="rId1"/>
  <headerFooter scaleWithDoc="0">
    <oddFooter>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484EE-A85E-4A64-9381-2E260DEDEBA8}"/>
</file>

<file path=customXml/itemProps2.xml><?xml version="1.0" encoding="utf-8"?>
<ds:datastoreItem xmlns:ds="http://schemas.openxmlformats.org/officeDocument/2006/customXml" ds:itemID="{C6333AF9-482D-464F-9973-604DD7939316}"/>
</file>

<file path=customXml/itemProps3.xml><?xml version="1.0" encoding="utf-8"?>
<ds:datastoreItem xmlns:ds="http://schemas.openxmlformats.org/officeDocument/2006/customXml" ds:itemID="{D69D1E2F-B2BE-43E3-A6C4-C7F875E7DEAF}"/>
</file>

<file path=customXml/itemProps4.xml><?xml version="1.0" encoding="utf-8"?>
<ds:datastoreItem xmlns:ds="http://schemas.openxmlformats.org/officeDocument/2006/customXml" ds:itemID="{4857B24D-B2C7-4A02-9D14-EF723F3BD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2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AVISTA</cp:lastModifiedBy>
  <cp:lastPrinted>2010-08-16T20:52:48Z</cp:lastPrinted>
  <dcterms:created xsi:type="dcterms:W3CDTF">2010-08-13T18:25:27Z</dcterms:created>
  <dcterms:modified xsi:type="dcterms:W3CDTF">2010-08-16T20:58:28Z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