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MYRPs\Financial Metrics - James\To File\"/>
    </mc:Choice>
  </mc:AlternateContent>
  <bookViews>
    <workbookView xWindow="0" yWindow="0" windowWidth="28800" windowHeight="12300" firstSheet="1" activeTab="1"/>
  </bookViews>
  <sheets>
    <sheet name="_com.sap.ip.bi.xl.hiddensheet" sheetId="5" state="veryHidden" r:id="rId1"/>
    <sheet name="220066-67-210918 Fin Metrics" sheetId="3" r:id="rId2"/>
    <sheet name="CACL allocations" sheetId="8" r:id="rId3"/>
  </sheets>
  <definedNames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SAPCrosstab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H8" i="8"/>
  <c r="I8" i="8"/>
  <c r="J8" i="8"/>
  <c r="M8" i="8"/>
  <c r="N8" i="8"/>
  <c r="O8" i="8"/>
  <c r="P8" i="8"/>
  <c r="G9" i="8"/>
  <c r="H9" i="8"/>
  <c r="I9" i="8"/>
  <c r="J9" i="8"/>
  <c r="M9" i="8"/>
  <c r="N9" i="8"/>
  <c r="O9" i="8"/>
  <c r="P9" i="8"/>
  <c r="G10" i="8"/>
  <c r="H10" i="8"/>
  <c r="I10" i="8"/>
  <c r="J10" i="8"/>
  <c r="M10" i="8"/>
  <c r="N10" i="8"/>
  <c r="O10" i="8"/>
  <c r="P10" i="8"/>
  <c r="G11" i="8"/>
  <c r="H11" i="8"/>
  <c r="I11" i="8"/>
  <c r="J11" i="8"/>
  <c r="M11" i="8"/>
  <c r="N11" i="8"/>
  <c r="O11" i="8"/>
  <c r="P11" i="8"/>
  <c r="G12" i="8"/>
  <c r="H12" i="8"/>
  <c r="I12" i="8"/>
  <c r="J12" i="8"/>
  <c r="M12" i="8"/>
  <c r="N12" i="8"/>
  <c r="O12" i="8"/>
  <c r="P12" i="8"/>
  <c r="G13" i="8"/>
  <c r="H13" i="8"/>
  <c r="I13" i="8"/>
  <c r="J13" i="8"/>
  <c r="M13" i="8"/>
  <c r="N13" i="8"/>
  <c r="O13" i="8"/>
  <c r="P13" i="8"/>
  <c r="G14" i="8"/>
  <c r="H14" i="8"/>
  <c r="I14" i="8"/>
  <c r="J14" i="8"/>
  <c r="M14" i="8"/>
  <c r="N14" i="8"/>
  <c r="O14" i="8"/>
  <c r="P14" i="8"/>
  <c r="G15" i="8"/>
  <c r="H15" i="8"/>
  <c r="I15" i="8"/>
  <c r="J15" i="8"/>
  <c r="M15" i="8"/>
  <c r="N15" i="8"/>
  <c r="O15" i="8"/>
  <c r="P15" i="8"/>
  <c r="G16" i="8"/>
  <c r="H16" i="8"/>
  <c r="I16" i="8"/>
  <c r="J16" i="8"/>
  <c r="M16" i="8"/>
  <c r="N16" i="8"/>
  <c r="O16" i="8"/>
  <c r="P16" i="8"/>
  <c r="G17" i="8"/>
  <c r="H17" i="8"/>
  <c r="I17" i="8"/>
  <c r="J17" i="8"/>
  <c r="M17" i="8"/>
  <c r="N17" i="8"/>
  <c r="O17" i="8"/>
  <c r="P17" i="8"/>
  <c r="G18" i="8"/>
  <c r="H18" i="8"/>
  <c r="I18" i="8"/>
  <c r="J18" i="8"/>
  <c r="M18" i="8"/>
  <c r="N18" i="8"/>
  <c r="O18" i="8"/>
  <c r="P18" i="8"/>
  <c r="G19" i="8"/>
  <c r="H19" i="8"/>
  <c r="I19" i="8"/>
  <c r="J19" i="8"/>
  <c r="M19" i="8"/>
  <c r="N19" i="8"/>
  <c r="O19" i="8"/>
  <c r="P19" i="8"/>
  <c r="G20" i="8"/>
  <c r="H20" i="8"/>
  <c r="I20" i="8"/>
  <c r="J20" i="8"/>
  <c r="M20" i="8"/>
  <c r="N20" i="8"/>
  <c r="O20" i="8"/>
  <c r="P20" i="8"/>
  <c r="G21" i="8"/>
  <c r="H21" i="8"/>
  <c r="I21" i="8"/>
  <c r="J21" i="8"/>
  <c r="M21" i="8"/>
  <c r="N21" i="8"/>
  <c r="O21" i="8"/>
  <c r="P21" i="8"/>
  <c r="G22" i="8"/>
  <c r="H22" i="8"/>
  <c r="I22" i="8"/>
  <c r="J22" i="8"/>
  <c r="M22" i="8"/>
  <c r="N22" i="8"/>
  <c r="O22" i="8"/>
  <c r="P22" i="8"/>
  <c r="G23" i="8"/>
  <c r="H23" i="8"/>
  <c r="I23" i="8"/>
  <c r="J23" i="8"/>
  <c r="M23" i="8"/>
  <c r="N23" i="8"/>
  <c r="O23" i="8"/>
  <c r="P23" i="8"/>
  <c r="G24" i="8"/>
  <c r="H24" i="8"/>
  <c r="I24" i="8"/>
  <c r="J24" i="8"/>
  <c r="M24" i="8"/>
  <c r="N24" i="8"/>
  <c r="O24" i="8"/>
  <c r="P24" i="8"/>
  <c r="G25" i="8"/>
  <c r="H25" i="8"/>
  <c r="I25" i="8"/>
  <c r="J25" i="8"/>
  <c r="M25" i="8"/>
  <c r="N25" i="8"/>
  <c r="O25" i="8"/>
  <c r="P25" i="8"/>
  <c r="G26" i="8"/>
  <c r="H26" i="8"/>
  <c r="I26" i="8"/>
  <c r="J26" i="8"/>
  <c r="M26" i="8"/>
  <c r="N26" i="8"/>
  <c r="O26" i="8"/>
  <c r="P26" i="8"/>
  <c r="G27" i="8"/>
  <c r="H27" i="8"/>
  <c r="I27" i="8"/>
  <c r="J27" i="8"/>
  <c r="M27" i="8"/>
  <c r="N27" i="8"/>
  <c r="O27" i="8"/>
  <c r="P27" i="8"/>
  <c r="G28" i="8"/>
  <c r="H28" i="8"/>
  <c r="I28" i="8"/>
  <c r="J28" i="8"/>
  <c r="M28" i="8"/>
  <c r="N28" i="8"/>
  <c r="O28" i="8"/>
  <c r="P28" i="8"/>
  <c r="G29" i="8"/>
  <c r="H29" i="8"/>
  <c r="I29" i="8"/>
  <c r="J29" i="8"/>
  <c r="M29" i="8"/>
  <c r="N29" i="8"/>
  <c r="O29" i="8"/>
  <c r="P29" i="8"/>
  <c r="G30" i="8"/>
  <c r="H30" i="8"/>
  <c r="I30" i="8"/>
  <c r="J30" i="8"/>
  <c r="M30" i="8"/>
  <c r="N30" i="8"/>
  <c r="O30" i="8"/>
  <c r="P30" i="8"/>
  <c r="G31" i="8"/>
  <c r="H31" i="8"/>
  <c r="I31" i="8"/>
  <c r="J31" i="8"/>
  <c r="M31" i="8"/>
  <c r="N31" i="8"/>
  <c r="O31" i="8"/>
  <c r="P31" i="8"/>
  <c r="G32" i="8"/>
  <c r="H32" i="8"/>
  <c r="I32" i="8"/>
  <c r="J32" i="8"/>
  <c r="M32" i="8"/>
  <c r="N32" i="8"/>
  <c r="O32" i="8"/>
  <c r="P32" i="8"/>
  <c r="G33" i="8"/>
  <c r="H33" i="8"/>
  <c r="I33" i="8"/>
  <c r="J33" i="8"/>
  <c r="M33" i="8"/>
  <c r="N33" i="8"/>
  <c r="O33" i="8"/>
  <c r="P33" i="8"/>
  <c r="G34" i="8"/>
  <c r="H34" i="8"/>
  <c r="I34" i="8"/>
  <c r="J34" i="8"/>
  <c r="M34" i="8"/>
  <c r="N34" i="8"/>
  <c r="O34" i="8"/>
  <c r="P34" i="8"/>
  <c r="G35" i="8"/>
  <c r="H35" i="8"/>
  <c r="I35" i="8"/>
  <c r="J35" i="8"/>
  <c r="M35" i="8"/>
  <c r="N35" i="8"/>
  <c r="O35" i="8"/>
  <c r="P35" i="8"/>
  <c r="G36" i="8"/>
  <c r="H36" i="8"/>
  <c r="I36" i="8"/>
  <c r="J36" i="8"/>
  <c r="M36" i="8"/>
  <c r="N36" i="8"/>
  <c r="O36" i="8"/>
  <c r="P36" i="8"/>
  <c r="G37" i="8"/>
  <c r="H37" i="8"/>
  <c r="I37" i="8"/>
  <c r="J37" i="8"/>
  <c r="M37" i="8"/>
  <c r="N37" i="8"/>
  <c r="O37" i="8"/>
  <c r="P37" i="8"/>
  <c r="G38" i="8"/>
  <c r="H38" i="8"/>
  <c r="I38" i="8"/>
  <c r="J38" i="8"/>
  <c r="M38" i="8"/>
  <c r="N38" i="8"/>
  <c r="O38" i="8"/>
  <c r="P38" i="8"/>
  <c r="G39" i="8"/>
  <c r="H39" i="8"/>
  <c r="I39" i="8"/>
  <c r="J39" i="8"/>
  <c r="M39" i="8"/>
  <c r="N39" i="8"/>
  <c r="O39" i="8"/>
  <c r="P39" i="8"/>
  <c r="G40" i="8"/>
  <c r="H40" i="8"/>
  <c r="I40" i="8"/>
  <c r="J40" i="8"/>
  <c r="M40" i="8"/>
  <c r="N40" i="8"/>
  <c r="O40" i="8"/>
  <c r="P40" i="8"/>
  <c r="G41" i="8"/>
  <c r="H41" i="8"/>
  <c r="I41" i="8"/>
  <c r="J41" i="8"/>
  <c r="M41" i="8"/>
  <c r="N41" i="8"/>
  <c r="O41" i="8"/>
  <c r="P41" i="8"/>
  <c r="G42" i="8"/>
  <c r="H42" i="8"/>
  <c r="I42" i="8"/>
  <c r="J42" i="8"/>
  <c r="M42" i="8"/>
  <c r="N42" i="8"/>
  <c r="O42" i="8"/>
  <c r="P42" i="8"/>
  <c r="G43" i="8"/>
  <c r="H43" i="8"/>
  <c r="I43" i="8"/>
  <c r="J43" i="8"/>
  <c r="M43" i="8"/>
  <c r="N43" i="8"/>
  <c r="O43" i="8"/>
  <c r="P43" i="8"/>
  <c r="G44" i="8"/>
  <c r="H44" i="8"/>
  <c r="I44" i="8"/>
  <c r="J44" i="8"/>
  <c r="M44" i="8"/>
  <c r="N44" i="8"/>
  <c r="O44" i="8"/>
  <c r="P44" i="8"/>
  <c r="G45" i="8"/>
  <c r="H45" i="8"/>
  <c r="I45" i="8"/>
  <c r="J45" i="8"/>
  <c r="M45" i="8"/>
  <c r="N45" i="8"/>
  <c r="O45" i="8"/>
  <c r="P45" i="8"/>
  <c r="G46" i="8"/>
  <c r="H46" i="8"/>
  <c r="I46" i="8"/>
  <c r="J46" i="8"/>
  <c r="M46" i="8"/>
  <c r="N46" i="8"/>
  <c r="O46" i="8"/>
  <c r="P46" i="8"/>
  <c r="G47" i="8"/>
  <c r="H47" i="8"/>
  <c r="I47" i="8"/>
  <c r="J47" i="8"/>
  <c r="M47" i="8"/>
  <c r="N47" i="8"/>
  <c r="O47" i="8"/>
  <c r="P47" i="8"/>
  <c r="G48" i="8"/>
  <c r="H48" i="8"/>
  <c r="I48" i="8"/>
  <c r="J48" i="8"/>
  <c r="M48" i="8"/>
  <c r="N48" i="8"/>
  <c r="O48" i="8"/>
  <c r="P48" i="8"/>
  <c r="G49" i="8"/>
  <c r="H49" i="8"/>
  <c r="I49" i="8"/>
  <c r="J49" i="8"/>
  <c r="M49" i="8"/>
  <c r="N49" i="8"/>
  <c r="O49" i="8"/>
  <c r="P49" i="8"/>
  <c r="G50" i="8"/>
  <c r="H50" i="8"/>
  <c r="I50" i="8"/>
  <c r="J50" i="8"/>
  <c r="M50" i="8"/>
  <c r="N50" i="8"/>
  <c r="O50" i="8"/>
  <c r="P50" i="8"/>
  <c r="G51" i="8"/>
  <c r="H51" i="8"/>
  <c r="I51" i="8"/>
  <c r="J51" i="8"/>
  <c r="M51" i="8"/>
  <c r="N51" i="8"/>
  <c r="O51" i="8"/>
  <c r="P51" i="8"/>
  <c r="G52" i="8"/>
  <c r="H52" i="8"/>
  <c r="I52" i="8"/>
  <c r="J52" i="8"/>
  <c r="M52" i="8"/>
  <c r="N52" i="8"/>
  <c r="O52" i="8"/>
  <c r="P52" i="8"/>
  <c r="G53" i="8"/>
  <c r="H53" i="8"/>
  <c r="I53" i="8"/>
  <c r="J53" i="8"/>
  <c r="M53" i="8"/>
  <c r="N53" i="8"/>
  <c r="O53" i="8"/>
  <c r="P53" i="8"/>
  <c r="G54" i="8"/>
  <c r="H54" i="8"/>
  <c r="I54" i="8"/>
  <c r="J54" i="8"/>
  <c r="M54" i="8"/>
  <c r="N54" i="8"/>
  <c r="O54" i="8"/>
  <c r="P54" i="8"/>
  <c r="G55" i="8"/>
  <c r="H55" i="8"/>
  <c r="I55" i="8"/>
  <c r="J55" i="8"/>
  <c r="M55" i="8"/>
  <c r="N55" i="8"/>
  <c r="O55" i="8"/>
  <c r="P55" i="8"/>
  <c r="G56" i="8"/>
  <c r="H56" i="8"/>
  <c r="I56" i="8"/>
  <c r="J56" i="8"/>
  <c r="M56" i="8"/>
  <c r="N56" i="8"/>
  <c r="O56" i="8"/>
  <c r="P56" i="8"/>
  <c r="G57" i="8"/>
  <c r="H57" i="8"/>
  <c r="I57" i="8"/>
  <c r="J57" i="8"/>
  <c r="M57" i="8"/>
  <c r="N57" i="8"/>
  <c r="O57" i="8"/>
  <c r="P57" i="8"/>
  <c r="G58" i="8"/>
  <c r="H58" i="8"/>
  <c r="I58" i="8"/>
  <c r="J58" i="8"/>
  <c r="M58" i="8"/>
  <c r="N58" i="8"/>
  <c r="O58" i="8"/>
  <c r="P58" i="8"/>
  <c r="G59" i="8"/>
  <c r="H59" i="8"/>
  <c r="I59" i="8"/>
  <c r="J59" i="8"/>
  <c r="M59" i="8"/>
  <c r="N59" i="8"/>
  <c r="O59" i="8"/>
  <c r="P59" i="8"/>
  <c r="G60" i="8"/>
  <c r="H60" i="8"/>
  <c r="I60" i="8"/>
  <c r="J60" i="8"/>
  <c r="M60" i="8"/>
  <c r="N60" i="8"/>
  <c r="O60" i="8"/>
  <c r="P60" i="8"/>
  <c r="G61" i="8"/>
  <c r="H61" i="8"/>
  <c r="I61" i="8"/>
  <c r="J61" i="8"/>
  <c r="M61" i="8"/>
  <c r="N61" i="8"/>
  <c r="O61" i="8"/>
  <c r="P61" i="8"/>
  <c r="G62" i="8"/>
  <c r="H62" i="8"/>
  <c r="I62" i="8"/>
  <c r="J62" i="8"/>
  <c r="M62" i="8"/>
  <c r="N62" i="8"/>
  <c r="O62" i="8"/>
  <c r="P62" i="8"/>
  <c r="G63" i="8"/>
  <c r="H63" i="8"/>
  <c r="I63" i="8"/>
  <c r="J63" i="8"/>
  <c r="M63" i="8"/>
  <c r="N63" i="8"/>
  <c r="O63" i="8"/>
  <c r="P63" i="8"/>
  <c r="G64" i="8"/>
  <c r="H64" i="8"/>
  <c r="I64" i="8"/>
  <c r="J64" i="8"/>
  <c r="M64" i="8"/>
  <c r="N64" i="8"/>
  <c r="O64" i="8"/>
  <c r="P64" i="8"/>
  <c r="G65" i="8"/>
  <c r="H65" i="8"/>
  <c r="I65" i="8"/>
  <c r="J65" i="8"/>
  <c r="M65" i="8"/>
  <c r="N65" i="8"/>
  <c r="O65" i="8"/>
  <c r="P65" i="8"/>
  <c r="G66" i="8"/>
  <c r="H66" i="8"/>
  <c r="I66" i="8"/>
  <c r="J66" i="8"/>
  <c r="M66" i="8"/>
  <c r="N66" i="8"/>
  <c r="O66" i="8"/>
  <c r="P66" i="8"/>
  <c r="G67" i="8"/>
  <c r="H67" i="8"/>
  <c r="I67" i="8"/>
  <c r="J67" i="8"/>
  <c r="M67" i="8"/>
  <c r="N67" i="8"/>
  <c r="O67" i="8"/>
  <c r="P67" i="8"/>
  <c r="G68" i="8"/>
  <c r="H68" i="8"/>
  <c r="I68" i="8"/>
  <c r="J68" i="8"/>
  <c r="M68" i="8"/>
  <c r="N68" i="8"/>
  <c r="O68" i="8"/>
  <c r="P68" i="8"/>
  <c r="G69" i="8"/>
  <c r="H69" i="8"/>
  <c r="I69" i="8"/>
  <c r="J69" i="8"/>
  <c r="M69" i="8"/>
  <c r="N69" i="8"/>
  <c r="O69" i="8"/>
  <c r="P69" i="8"/>
  <c r="G70" i="8"/>
  <c r="H70" i="8"/>
  <c r="I70" i="8"/>
  <c r="J70" i="8"/>
  <c r="M70" i="8"/>
  <c r="N70" i="8"/>
  <c r="O70" i="8"/>
  <c r="P70" i="8"/>
  <c r="G71" i="8"/>
  <c r="H71" i="8"/>
  <c r="I71" i="8"/>
  <c r="J71" i="8"/>
  <c r="M71" i="8"/>
  <c r="N71" i="8"/>
  <c r="O71" i="8"/>
  <c r="P71" i="8"/>
  <c r="G72" i="8"/>
  <c r="H72" i="8"/>
  <c r="I72" i="8"/>
  <c r="J72" i="8"/>
  <c r="M72" i="8"/>
  <c r="N72" i="8"/>
  <c r="O72" i="8"/>
  <c r="P72" i="8"/>
  <c r="G73" i="8"/>
  <c r="H73" i="8"/>
  <c r="I73" i="8"/>
  <c r="J73" i="8"/>
  <c r="M73" i="8"/>
  <c r="N73" i="8"/>
  <c r="O73" i="8"/>
  <c r="P73" i="8"/>
  <c r="G74" i="8"/>
  <c r="H74" i="8"/>
  <c r="I74" i="8"/>
  <c r="J74" i="8"/>
  <c r="M74" i="8"/>
  <c r="N74" i="8"/>
  <c r="O74" i="8"/>
  <c r="P74" i="8"/>
  <c r="G75" i="8"/>
  <c r="H75" i="8"/>
  <c r="I75" i="8"/>
  <c r="J75" i="8"/>
  <c r="M75" i="8"/>
  <c r="N75" i="8"/>
  <c r="O75" i="8"/>
  <c r="P75" i="8"/>
  <c r="G76" i="8"/>
  <c r="H76" i="8"/>
  <c r="I76" i="8"/>
  <c r="J76" i="8"/>
  <c r="M76" i="8"/>
  <c r="N76" i="8"/>
  <c r="O76" i="8"/>
  <c r="P76" i="8"/>
  <c r="G77" i="8"/>
  <c r="H77" i="8"/>
  <c r="I77" i="8"/>
  <c r="J77" i="8"/>
  <c r="M77" i="8"/>
  <c r="N77" i="8"/>
  <c r="O77" i="8"/>
  <c r="P77" i="8"/>
  <c r="G78" i="8"/>
  <c r="H78" i="8"/>
  <c r="I78" i="8"/>
  <c r="J78" i="8"/>
  <c r="M78" i="8"/>
  <c r="N78" i="8"/>
  <c r="O78" i="8"/>
  <c r="P78" i="8"/>
  <c r="G79" i="8"/>
  <c r="H79" i="8"/>
  <c r="I79" i="8"/>
  <c r="J79" i="8"/>
  <c r="M79" i="8"/>
  <c r="N79" i="8"/>
  <c r="O79" i="8"/>
  <c r="P79" i="8"/>
  <c r="G80" i="8"/>
  <c r="H80" i="8"/>
  <c r="I80" i="8"/>
  <c r="J80" i="8"/>
  <c r="M80" i="8"/>
  <c r="N80" i="8"/>
  <c r="O80" i="8"/>
  <c r="P80" i="8"/>
  <c r="G81" i="8"/>
  <c r="H81" i="8"/>
  <c r="I81" i="8"/>
  <c r="J81" i="8"/>
  <c r="M81" i="8"/>
  <c r="N81" i="8"/>
  <c r="O81" i="8"/>
  <c r="P81" i="8"/>
  <c r="G82" i="8"/>
  <c r="H82" i="8"/>
  <c r="I82" i="8"/>
  <c r="J82" i="8"/>
  <c r="M82" i="8"/>
  <c r="N82" i="8"/>
  <c r="O82" i="8"/>
  <c r="P82" i="8"/>
  <c r="G83" i="8"/>
  <c r="H83" i="8"/>
  <c r="I83" i="8"/>
  <c r="J83" i="8"/>
  <c r="M83" i="8"/>
  <c r="N83" i="8"/>
  <c r="O83" i="8"/>
  <c r="P83" i="8"/>
  <c r="G84" i="8"/>
  <c r="H84" i="8"/>
  <c r="I84" i="8"/>
  <c r="J84" i="8"/>
  <c r="M84" i="8"/>
  <c r="N84" i="8"/>
  <c r="O84" i="8"/>
  <c r="P84" i="8"/>
  <c r="G85" i="8"/>
  <c r="H85" i="8"/>
  <c r="I85" i="8"/>
  <c r="J85" i="8"/>
  <c r="M85" i="8"/>
  <c r="N85" i="8"/>
  <c r="O85" i="8"/>
  <c r="P85" i="8"/>
  <c r="G86" i="8"/>
  <c r="H86" i="8"/>
  <c r="I86" i="8"/>
  <c r="J86" i="8"/>
  <c r="M86" i="8"/>
  <c r="N86" i="8"/>
  <c r="O86" i="8"/>
  <c r="P86" i="8"/>
  <c r="G87" i="8"/>
  <c r="H87" i="8"/>
  <c r="I87" i="8"/>
  <c r="J87" i="8"/>
  <c r="M87" i="8"/>
  <c r="N87" i="8"/>
  <c r="O87" i="8"/>
  <c r="P87" i="8"/>
  <c r="G88" i="8"/>
  <c r="H88" i="8"/>
  <c r="I88" i="8"/>
  <c r="J88" i="8"/>
  <c r="M88" i="8"/>
  <c r="N88" i="8"/>
  <c r="O88" i="8"/>
  <c r="P88" i="8"/>
  <c r="G89" i="8"/>
  <c r="H89" i="8"/>
  <c r="I89" i="8"/>
  <c r="J89" i="8"/>
  <c r="M89" i="8"/>
  <c r="N89" i="8"/>
  <c r="O89" i="8"/>
  <c r="P89" i="8"/>
  <c r="G90" i="8"/>
  <c r="H90" i="8"/>
  <c r="I90" i="8"/>
  <c r="J90" i="8"/>
  <c r="M90" i="8"/>
  <c r="N90" i="8"/>
  <c r="O90" i="8"/>
  <c r="P90" i="8"/>
  <c r="G91" i="8"/>
  <c r="H91" i="8"/>
  <c r="I91" i="8"/>
  <c r="J91" i="8"/>
  <c r="M91" i="8"/>
  <c r="N91" i="8"/>
  <c r="O91" i="8"/>
  <c r="P91" i="8"/>
  <c r="G92" i="8"/>
  <c r="H92" i="8"/>
  <c r="I92" i="8"/>
  <c r="J92" i="8"/>
  <c r="M92" i="8"/>
  <c r="N92" i="8"/>
  <c r="O92" i="8"/>
  <c r="P92" i="8"/>
  <c r="G93" i="8"/>
  <c r="H93" i="8"/>
  <c r="I93" i="8"/>
  <c r="J93" i="8"/>
  <c r="M93" i="8"/>
  <c r="N93" i="8"/>
  <c r="O93" i="8"/>
  <c r="P93" i="8"/>
  <c r="G94" i="8"/>
  <c r="H94" i="8"/>
  <c r="I94" i="8"/>
  <c r="J94" i="8"/>
  <c r="M94" i="8"/>
  <c r="N94" i="8"/>
  <c r="O94" i="8"/>
  <c r="P94" i="8"/>
  <c r="G95" i="8"/>
  <c r="H95" i="8"/>
  <c r="I95" i="8"/>
  <c r="J95" i="8"/>
  <c r="M95" i="8"/>
  <c r="N95" i="8"/>
  <c r="O95" i="8"/>
  <c r="P95" i="8"/>
  <c r="G96" i="8"/>
  <c r="H96" i="8"/>
  <c r="I96" i="8"/>
  <c r="J96" i="8"/>
  <c r="M96" i="8"/>
  <c r="N96" i="8"/>
  <c r="O96" i="8"/>
  <c r="P96" i="8"/>
  <c r="G97" i="8"/>
  <c r="H97" i="8"/>
  <c r="I97" i="8"/>
  <c r="J97" i="8"/>
  <c r="M97" i="8"/>
  <c r="N97" i="8"/>
  <c r="O97" i="8"/>
  <c r="P97" i="8"/>
  <c r="G98" i="8"/>
  <c r="H98" i="8"/>
  <c r="I98" i="8"/>
  <c r="J98" i="8"/>
  <c r="M98" i="8"/>
  <c r="N98" i="8"/>
  <c r="O98" i="8"/>
  <c r="P98" i="8"/>
  <c r="G99" i="8"/>
  <c r="H99" i="8"/>
  <c r="I99" i="8"/>
  <c r="J99" i="8"/>
  <c r="M99" i="8"/>
  <c r="N99" i="8"/>
  <c r="O99" i="8"/>
  <c r="P99" i="8"/>
  <c r="G100" i="8"/>
  <c r="H100" i="8"/>
  <c r="I100" i="8"/>
  <c r="J100" i="8"/>
  <c r="M100" i="8"/>
  <c r="N100" i="8"/>
  <c r="O100" i="8"/>
  <c r="P100" i="8"/>
  <c r="G101" i="8"/>
  <c r="H101" i="8"/>
  <c r="I101" i="8"/>
  <c r="J101" i="8"/>
  <c r="M101" i="8"/>
  <c r="N101" i="8"/>
  <c r="O101" i="8"/>
  <c r="P101" i="8"/>
  <c r="G102" i="8"/>
  <c r="H102" i="8"/>
  <c r="I102" i="8"/>
  <c r="J102" i="8"/>
  <c r="M102" i="8"/>
  <c r="N102" i="8"/>
  <c r="O102" i="8"/>
  <c r="P102" i="8"/>
  <c r="G103" i="8"/>
  <c r="H103" i="8"/>
  <c r="I103" i="8"/>
  <c r="J103" i="8"/>
  <c r="M103" i="8"/>
  <c r="N103" i="8"/>
  <c r="O103" i="8"/>
  <c r="P103" i="8"/>
  <c r="G104" i="8"/>
  <c r="H104" i="8"/>
  <c r="I104" i="8"/>
  <c r="J104" i="8"/>
  <c r="M104" i="8"/>
  <c r="N104" i="8"/>
  <c r="O104" i="8"/>
  <c r="P104" i="8"/>
  <c r="G105" i="8"/>
  <c r="H105" i="8"/>
  <c r="I105" i="8"/>
  <c r="J105" i="8"/>
  <c r="M105" i="8"/>
  <c r="N105" i="8"/>
  <c r="O105" i="8"/>
  <c r="P105" i="8"/>
  <c r="G106" i="8"/>
  <c r="H106" i="8"/>
  <c r="I106" i="8"/>
  <c r="J106" i="8"/>
  <c r="M106" i="8"/>
  <c r="N106" i="8"/>
  <c r="O106" i="8"/>
  <c r="P106" i="8"/>
  <c r="G107" i="8"/>
  <c r="H107" i="8"/>
  <c r="I107" i="8"/>
  <c r="J107" i="8"/>
  <c r="M107" i="8"/>
  <c r="N107" i="8"/>
  <c r="O107" i="8"/>
  <c r="P107" i="8"/>
  <c r="G108" i="8"/>
  <c r="H108" i="8"/>
  <c r="I108" i="8"/>
  <c r="J108" i="8"/>
  <c r="M108" i="8"/>
  <c r="N108" i="8"/>
  <c r="O108" i="8"/>
  <c r="P108" i="8"/>
  <c r="G109" i="8"/>
  <c r="H109" i="8"/>
  <c r="I109" i="8"/>
  <c r="J109" i="8"/>
  <c r="M109" i="8"/>
  <c r="N109" i="8"/>
  <c r="O109" i="8"/>
  <c r="P109" i="8"/>
  <c r="G110" i="8"/>
  <c r="H110" i="8"/>
  <c r="I110" i="8"/>
  <c r="J110" i="8"/>
  <c r="M110" i="8"/>
  <c r="N110" i="8"/>
  <c r="O110" i="8"/>
  <c r="P110" i="8"/>
  <c r="G111" i="8"/>
  <c r="H111" i="8"/>
  <c r="I111" i="8"/>
  <c r="J111" i="8"/>
  <c r="M111" i="8"/>
  <c r="N111" i="8"/>
  <c r="O111" i="8"/>
  <c r="P111" i="8"/>
  <c r="G112" i="8"/>
  <c r="H112" i="8"/>
  <c r="I112" i="8"/>
  <c r="J112" i="8"/>
  <c r="M112" i="8"/>
  <c r="N112" i="8"/>
  <c r="O112" i="8"/>
  <c r="P112" i="8"/>
  <c r="G113" i="8"/>
  <c r="H113" i="8"/>
  <c r="I113" i="8"/>
  <c r="J113" i="8"/>
  <c r="M113" i="8"/>
  <c r="N113" i="8"/>
  <c r="O113" i="8"/>
  <c r="P113" i="8"/>
  <c r="G114" i="8"/>
  <c r="H114" i="8"/>
  <c r="I114" i="8"/>
  <c r="J114" i="8"/>
  <c r="M114" i="8"/>
  <c r="N114" i="8"/>
  <c r="O114" i="8"/>
  <c r="P114" i="8"/>
  <c r="G115" i="8"/>
  <c r="H115" i="8"/>
  <c r="I115" i="8"/>
  <c r="J115" i="8"/>
  <c r="M115" i="8"/>
  <c r="N115" i="8"/>
  <c r="O115" i="8"/>
  <c r="P115" i="8"/>
  <c r="G116" i="8"/>
  <c r="H116" i="8"/>
  <c r="I116" i="8"/>
  <c r="J116" i="8"/>
  <c r="M116" i="8"/>
  <c r="N116" i="8"/>
  <c r="O116" i="8"/>
  <c r="P116" i="8"/>
  <c r="G117" i="8"/>
  <c r="H117" i="8"/>
  <c r="I117" i="8"/>
  <c r="J117" i="8"/>
  <c r="M117" i="8"/>
  <c r="N117" i="8"/>
  <c r="O117" i="8"/>
  <c r="P117" i="8"/>
  <c r="G118" i="8"/>
  <c r="H118" i="8"/>
  <c r="I118" i="8"/>
  <c r="J118" i="8"/>
  <c r="M118" i="8"/>
  <c r="N118" i="8"/>
  <c r="O118" i="8"/>
  <c r="P118" i="8"/>
  <c r="G119" i="8"/>
  <c r="H119" i="8"/>
  <c r="I119" i="8"/>
  <c r="J119" i="8"/>
  <c r="M119" i="8"/>
  <c r="N119" i="8"/>
  <c r="O119" i="8"/>
  <c r="P119" i="8"/>
  <c r="G120" i="8"/>
  <c r="H120" i="8"/>
  <c r="I120" i="8"/>
  <c r="J120" i="8"/>
  <c r="M120" i="8"/>
  <c r="N120" i="8"/>
  <c r="O120" i="8"/>
  <c r="P120" i="8"/>
  <c r="G121" i="8"/>
  <c r="H121" i="8"/>
  <c r="I121" i="8"/>
  <c r="J121" i="8"/>
  <c r="M121" i="8"/>
  <c r="N121" i="8"/>
  <c r="O121" i="8"/>
  <c r="P121" i="8"/>
  <c r="G122" i="8"/>
  <c r="H122" i="8"/>
  <c r="I122" i="8"/>
  <c r="J122" i="8"/>
  <c r="M122" i="8"/>
  <c r="N122" i="8"/>
  <c r="O122" i="8"/>
  <c r="P122" i="8"/>
  <c r="G123" i="8"/>
  <c r="H123" i="8"/>
  <c r="I123" i="8"/>
  <c r="J123" i="8"/>
  <c r="M123" i="8"/>
  <c r="N123" i="8"/>
  <c r="O123" i="8"/>
  <c r="P123" i="8"/>
  <c r="G124" i="8"/>
  <c r="H124" i="8"/>
  <c r="I124" i="8"/>
  <c r="J124" i="8"/>
  <c r="M124" i="8"/>
  <c r="N124" i="8"/>
  <c r="O124" i="8"/>
  <c r="P124" i="8"/>
  <c r="G125" i="8"/>
  <c r="H125" i="8"/>
  <c r="I125" i="8"/>
  <c r="J125" i="8"/>
  <c r="M125" i="8"/>
  <c r="N125" i="8"/>
  <c r="O125" i="8"/>
  <c r="P125" i="8"/>
  <c r="G126" i="8"/>
  <c r="H126" i="8"/>
  <c r="I126" i="8"/>
  <c r="J126" i="8"/>
  <c r="M126" i="8"/>
  <c r="N126" i="8"/>
  <c r="O126" i="8"/>
  <c r="P126" i="8"/>
  <c r="G127" i="8"/>
  <c r="H127" i="8"/>
  <c r="I127" i="8"/>
  <c r="J127" i="8"/>
  <c r="M127" i="8"/>
  <c r="N127" i="8"/>
  <c r="O127" i="8"/>
  <c r="P127" i="8"/>
  <c r="G128" i="8"/>
  <c r="H128" i="8"/>
  <c r="I128" i="8"/>
  <c r="J128" i="8"/>
  <c r="M128" i="8"/>
  <c r="N128" i="8"/>
  <c r="O128" i="8"/>
  <c r="P128" i="8"/>
  <c r="G129" i="8"/>
  <c r="H129" i="8"/>
  <c r="I129" i="8"/>
  <c r="J129" i="8"/>
  <c r="M129" i="8"/>
  <c r="N129" i="8"/>
  <c r="O129" i="8"/>
  <c r="P129" i="8"/>
  <c r="G130" i="8"/>
  <c r="H130" i="8"/>
  <c r="I130" i="8"/>
  <c r="J130" i="8"/>
  <c r="M130" i="8"/>
  <c r="N130" i="8"/>
  <c r="O130" i="8"/>
  <c r="P130" i="8"/>
  <c r="G131" i="8"/>
  <c r="H131" i="8"/>
  <c r="I131" i="8"/>
  <c r="J131" i="8"/>
  <c r="M131" i="8"/>
  <c r="N131" i="8"/>
  <c r="O131" i="8"/>
  <c r="P131" i="8"/>
  <c r="G132" i="8"/>
  <c r="H132" i="8"/>
  <c r="I132" i="8"/>
  <c r="J132" i="8"/>
  <c r="M132" i="8"/>
  <c r="N132" i="8"/>
  <c r="O132" i="8"/>
  <c r="P132" i="8"/>
  <c r="G133" i="8"/>
  <c r="H133" i="8"/>
  <c r="I133" i="8"/>
  <c r="J133" i="8"/>
  <c r="M133" i="8"/>
  <c r="N133" i="8"/>
  <c r="O133" i="8"/>
  <c r="P133" i="8"/>
  <c r="G134" i="8"/>
  <c r="H134" i="8"/>
  <c r="I134" i="8"/>
  <c r="J134" i="8"/>
  <c r="M134" i="8"/>
  <c r="N134" i="8"/>
  <c r="O134" i="8"/>
  <c r="P134" i="8"/>
  <c r="G135" i="8"/>
  <c r="H135" i="8"/>
  <c r="I135" i="8"/>
  <c r="J135" i="8"/>
  <c r="M135" i="8"/>
  <c r="N135" i="8"/>
  <c r="O135" i="8"/>
  <c r="P135" i="8"/>
  <c r="G136" i="8"/>
  <c r="H136" i="8"/>
  <c r="I136" i="8"/>
  <c r="J136" i="8"/>
  <c r="M136" i="8"/>
  <c r="N136" i="8"/>
  <c r="O136" i="8"/>
  <c r="P136" i="8"/>
  <c r="G137" i="8"/>
  <c r="H137" i="8"/>
  <c r="I137" i="8"/>
  <c r="J137" i="8"/>
  <c r="M137" i="8"/>
  <c r="N137" i="8"/>
  <c r="O137" i="8"/>
  <c r="P137" i="8"/>
  <c r="G138" i="8"/>
  <c r="H138" i="8"/>
  <c r="I138" i="8"/>
  <c r="J138" i="8"/>
  <c r="M138" i="8"/>
  <c r="N138" i="8"/>
  <c r="O138" i="8"/>
  <c r="P138" i="8"/>
  <c r="G139" i="8"/>
  <c r="H139" i="8"/>
  <c r="I139" i="8"/>
  <c r="J139" i="8"/>
  <c r="M139" i="8"/>
  <c r="N139" i="8"/>
  <c r="O139" i="8"/>
  <c r="P139" i="8"/>
  <c r="G140" i="8"/>
  <c r="H140" i="8"/>
  <c r="I140" i="8"/>
  <c r="J140" i="8"/>
  <c r="M140" i="8"/>
  <c r="N140" i="8"/>
  <c r="O140" i="8"/>
  <c r="P140" i="8"/>
  <c r="G141" i="8"/>
  <c r="H141" i="8"/>
  <c r="I141" i="8"/>
  <c r="J141" i="8"/>
  <c r="M141" i="8"/>
  <c r="N141" i="8"/>
  <c r="O141" i="8"/>
  <c r="P141" i="8"/>
  <c r="G142" i="8"/>
  <c r="H142" i="8"/>
  <c r="I142" i="8"/>
  <c r="J142" i="8"/>
  <c r="M142" i="8"/>
  <c r="N142" i="8"/>
  <c r="O142" i="8"/>
  <c r="P142" i="8"/>
  <c r="G143" i="8"/>
  <c r="H143" i="8"/>
  <c r="I143" i="8"/>
  <c r="J143" i="8"/>
  <c r="M143" i="8"/>
  <c r="N143" i="8"/>
  <c r="O143" i="8"/>
  <c r="P143" i="8"/>
  <c r="G144" i="8"/>
  <c r="H144" i="8"/>
  <c r="I144" i="8"/>
  <c r="J144" i="8"/>
  <c r="M144" i="8"/>
  <c r="N144" i="8"/>
  <c r="O144" i="8"/>
  <c r="P144" i="8"/>
  <c r="G145" i="8"/>
  <c r="H145" i="8"/>
  <c r="I145" i="8"/>
  <c r="J145" i="8"/>
  <c r="M145" i="8"/>
  <c r="N145" i="8"/>
  <c r="O145" i="8"/>
  <c r="P145" i="8"/>
  <c r="G146" i="8"/>
  <c r="H146" i="8"/>
  <c r="I146" i="8"/>
  <c r="J146" i="8"/>
  <c r="M146" i="8"/>
  <c r="N146" i="8"/>
  <c r="O146" i="8"/>
  <c r="P146" i="8"/>
  <c r="G147" i="8"/>
  <c r="H147" i="8"/>
  <c r="I147" i="8"/>
  <c r="J147" i="8"/>
  <c r="M147" i="8"/>
  <c r="N147" i="8"/>
  <c r="O147" i="8"/>
  <c r="P147" i="8"/>
  <c r="G148" i="8"/>
  <c r="H148" i="8"/>
  <c r="I148" i="8"/>
  <c r="J148" i="8"/>
  <c r="M148" i="8"/>
  <c r="N148" i="8"/>
  <c r="O148" i="8"/>
  <c r="P148" i="8"/>
  <c r="G149" i="8"/>
  <c r="H149" i="8"/>
  <c r="I149" i="8"/>
  <c r="J149" i="8"/>
  <c r="M149" i="8"/>
  <c r="N149" i="8"/>
  <c r="O149" i="8"/>
  <c r="P149" i="8"/>
  <c r="G150" i="8"/>
  <c r="H150" i="8"/>
  <c r="I150" i="8"/>
  <c r="J150" i="8"/>
  <c r="M150" i="8"/>
  <c r="N150" i="8"/>
  <c r="O150" i="8"/>
  <c r="P150" i="8"/>
  <c r="G151" i="8"/>
  <c r="H151" i="8"/>
  <c r="I151" i="8"/>
  <c r="J151" i="8"/>
  <c r="M151" i="8"/>
  <c r="N151" i="8"/>
  <c r="O151" i="8"/>
  <c r="P151" i="8"/>
  <c r="G152" i="8"/>
  <c r="H152" i="8"/>
  <c r="I152" i="8"/>
  <c r="J152" i="8"/>
  <c r="M152" i="8"/>
  <c r="N152" i="8"/>
  <c r="O152" i="8"/>
  <c r="P152" i="8"/>
  <c r="G153" i="8"/>
  <c r="H153" i="8"/>
  <c r="I153" i="8"/>
  <c r="J153" i="8"/>
  <c r="M153" i="8"/>
  <c r="N153" i="8"/>
  <c r="O153" i="8"/>
  <c r="P153" i="8"/>
  <c r="G154" i="8"/>
  <c r="H154" i="8"/>
  <c r="I154" i="8"/>
  <c r="J154" i="8"/>
  <c r="M154" i="8"/>
  <c r="N154" i="8"/>
  <c r="O154" i="8"/>
  <c r="P154" i="8"/>
  <c r="G155" i="8"/>
  <c r="H155" i="8"/>
  <c r="I155" i="8"/>
  <c r="J155" i="8"/>
  <c r="M155" i="8"/>
  <c r="N155" i="8"/>
  <c r="O155" i="8"/>
  <c r="P155" i="8"/>
  <c r="G156" i="8"/>
  <c r="H156" i="8"/>
  <c r="I156" i="8"/>
  <c r="J156" i="8"/>
  <c r="M156" i="8"/>
  <c r="N156" i="8"/>
  <c r="O156" i="8"/>
  <c r="P156" i="8"/>
  <c r="G157" i="8"/>
  <c r="H157" i="8"/>
  <c r="I157" i="8"/>
  <c r="J157" i="8"/>
  <c r="M157" i="8"/>
  <c r="N157" i="8"/>
  <c r="O157" i="8"/>
  <c r="P157" i="8"/>
  <c r="G158" i="8"/>
  <c r="H158" i="8"/>
  <c r="I158" i="8"/>
  <c r="J158" i="8"/>
  <c r="M158" i="8"/>
  <c r="N158" i="8"/>
  <c r="O158" i="8"/>
  <c r="P158" i="8"/>
  <c r="G159" i="8"/>
  <c r="H159" i="8"/>
  <c r="I159" i="8"/>
  <c r="J159" i="8"/>
  <c r="M159" i="8"/>
  <c r="N159" i="8"/>
  <c r="O159" i="8"/>
  <c r="P159" i="8"/>
  <c r="G160" i="8"/>
  <c r="H160" i="8"/>
  <c r="I160" i="8"/>
  <c r="J160" i="8"/>
  <c r="M160" i="8"/>
  <c r="N160" i="8"/>
  <c r="O160" i="8"/>
  <c r="P160" i="8"/>
  <c r="G161" i="8"/>
  <c r="H161" i="8"/>
  <c r="I161" i="8"/>
  <c r="J161" i="8"/>
  <c r="M161" i="8"/>
  <c r="N161" i="8"/>
  <c r="O161" i="8"/>
  <c r="P161" i="8"/>
  <c r="G162" i="8"/>
  <c r="H162" i="8"/>
  <c r="I162" i="8"/>
  <c r="J162" i="8"/>
  <c r="M162" i="8"/>
  <c r="N162" i="8"/>
  <c r="O162" i="8"/>
  <c r="P162" i="8"/>
  <c r="G163" i="8"/>
  <c r="H163" i="8"/>
  <c r="I163" i="8"/>
  <c r="J163" i="8"/>
  <c r="M163" i="8"/>
  <c r="N163" i="8"/>
  <c r="O163" i="8"/>
  <c r="P163" i="8"/>
  <c r="G164" i="8"/>
  <c r="H164" i="8"/>
  <c r="I164" i="8"/>
  <c r="J164" i="8"/>
  <c r="M164" i="8"/>
  <c r="N164" i="8"/>
  <c r="O164" i="8"/>
  <c r="P164" i="8"/>
  <c r="G165" i="8"/>
  <c r="H165" i="8"/>
  <c r="I165" i="8"/>
  <c r="J165" i="8"/>
  <c r="M165" i="8"/>
  <c r="N165" i="8"/>
  <c r="O165" i="8"/>
  <c r="P165" i="8"/>
  <c r="G166" i="8"/>
  <c r="H166" i="8"/>
  <c r="I166" i="8"/>
  <c r="J166" i="8"/>
  <c r="M166" i="8"/>
  <c r="N166" i="8"/>
  <c r="O166" i="8"/>
  <c r="P166" i="8"/>
  <c r="G167" i="8"/>
  <c r="H167" i="8"/>
  <c r="I167" i="8"/>
  <c r="J167" i="8"/>
  <c r="M167" i="8"/>
  <c r="N167" i="8"/>
  <c r="O167" i="8"/>
  <c r="P167" i="8"/>
  <c r="G168" i="8"/>
  <c r="H168" i="8"/>
  <c r="I168" i="8"/>
  <c r="J168" i="8"/>
  <c r="M168" i="8"/>
  <c r="N168" i="8"/>
  <c r="O168" i="8"/>
  <c r="P168" i="8"/>
  <c r="G169" i="8"/>
  <c r="H169" i="8"/>
  <c r="I169" i="8"/>
  <c r="J169" i="8"/>
  <c r="M169" i="8"/>
  <c r="N169" i="8"/>
  <c r="O169" i="8"/>
  <c r="P169" i="8"/>
  <c r="G170" i="8"/>
  <c r="H170" i="8"/>
  <c r="I170" i="8"/>
  <c r="J170" i="8"/>
  <c r="M170" i="8"/>
  <c r="N170" i="8"/>
  <c r="O170" i="8"/>
  <c r="P170" i="8"/>
  <c r="G171" i="8"/>
  <c r="H171" i="8"/>
  <c r="I171" i="8"/>
  <c r="J171" i="8"/>
  <c r="M171" i="8"/>
  <c r="N171" i="8"/>
  <c r="O171" i="8"/>
  <c r="P171" i="8"/>
  <c r="G172" i="8"/>
  <c r="H172" i="8"/>
  <c r="I172" i="8"/>
  <c r="J172" i="8"/>
  <c r="M172" i="8"/>
  <c r="N172" i="8"/>
  <c r="O172" i="8"/>
  <c r="P172" i="8"/>
  <c r="G173" i="8"/>
  <c r="H173" i="8"/>
  <c r="I173" i="8"/>
  <c r="J173" i="8"/>
  <c r="M173" i="8"/>
  <c r="N173" i="8"/>
  <c r="O173" i="8"/>
  <c r="P173" i="8"/>
  <c r="G174" i="8"/>
  <c r="H174" i="8"/>
  <c r="I174" i="8"/>
  <c r="J174" i="8"/>
  <c r="M174" i="8"/>
  <c r="N174" i="8"/>
  <c r="O174" i="8"/>
  <c r="P174" i="8"/>
  <c r="G175" i="8"/>
  <c r="H175" i="8"/>
  <c r="I175" i="8"/>
  <c r="J175" i="8"/>
  <c r="M175" i="8"/>
  <c r="N175" i="8"/>
  <c r="O175" i="8"/>
  <c r="P175" i="8"/>
  <c r="G176" i="8"/>
  <c r="H176" i="8"/>
  <c r="I176" i="8"/>
  <c r="J176" i="8"/>
  <c r="M176" i="8"/>
  <c r="N176" i="8"/>
  <c r="O176" i="8"/>
  <c r="P176" i="8"/>
  <c r="G177" i="8"/>
  <c r="H177" i="8"/>
  <c r="I177" i="8"/>
  <c r="J177" i="8"/>
  <c r="M177" i="8"/>
  <c r="N177" i="8"/>
  <c r="O177" i="8"/>
  <c r="P177" i="8"/>
  <c r="G178" i="8"/>
  <c r="H178" i="8"/>
  <c r="I178" i="8"/>
  <c r="J178" i="8"/>
  <c r="M178" i="8"/>
  <c r="N178" i="8"/>
  <c r="O178" i="8"/>
  <c r="P178" i="8"/>
  <c r="G179" i="8"/>
  <c r="H179" i="8"/>
  <c r="I179" i="8"/>
  <c r="J179" i="8"/>
  <c r="M179" i="8"/>
  <c r="N179" i="8"/>
  <c r="O179" i="8"/>
  <c r="P179" i="8"/>
  <c r="G180" i="8"/>
  <c r="H180" i="8"/>
  <c r="I180" i="8"/>
  <c r="J180" i="8"/>
  <c r="M180" i="8"/>
  <c r="N180" i="8"/>
  <c r="O180" i="8"/>
  <c r="P180" i="8"/>
  <c r="G181" i="8"/>
  <c r="H181" i="8"/>
  <c r="I181" i="8"/>
  <c r="J181" i="8"/>
  <c r="M181" i="8"/>
  <c r="N181" i="8"/>
  <c r="O181" i="8"/>
  <c r="P181" i="8"/>
  <c r="G182" i="8"/>
  <c r="H182" i="8"/>
  <c r="I182" i="8"/>
  <c r="J182" i="8"/>
  <c r="M182" i="8"/>
  <c r="N182" i="8"/>
  <c r="O182" i="8"/>
  <c r="P182" i="8"/>
  <c r="G183" i="8"/>
  <c r="H183" i="8"/>
  <c r="I183" i="8"/>
  <c r="J183" i="8"/>
  <c r="M183" i="8"/>
  <c r="N183" i="8"/>
  <c r="O183" i="8"/>
  <c r="P183" i="8"/>
  <c r="G184" i="8"/>
  <c r="H184" i="8"/>
  <c r="I184" i="8"/>
  <c r="J184" i="8"/>
  <c r="M184" i="8"/>
  <c r="N184" i="8"/>
  <c r="O184" i="8"/>
  <c r="P184" i="8"/>
  <c r="G185" i="8"/>
  <c r="H185" i="8"/>
  <c r="I185" i="8"/>
  <c r="J185" i="8"/>
  <c r="M185" i="8"/>
  <c r="N185" i="8"/>
  <c r="O185" i="8"/>
  <c r="P185" i="8"/>
  <c r="G186" i="8"/>
  <c r="H186" i="8"/>
  <c r="I186" i="8"/>
  <c r="J186" i="8"/>
  <c r="M186" i="8"/>
  <c r="N186" i="8"/>
  <c r="O186" i="8"/>
  <c r="P186" i="8"/>
  <c r="G187" i="8"/>
  <c r="H187" i="8"/>
  <c r="I187" i="8"/>
  <c r="J187" i="8"/>
  <c r="M187" i="8"/>
  <c r="N187" i="8"/>
  <c r="O187" i="8"/>
  <c r="P187" i="8"/>
  <c r="G188" i="8"/>
  <c r="H188" i="8"/>
  <c r="I188" i="8"/>
  <c r="J188" i="8"/>
  <c r="M188" i="8"/>
  <c r="N188" i="8"/>
  <c r="O188" i="8"/>
  <c r="P188" i="8"/>
  <c r="G189" i="8"/>
  <c r="H189" i="8"/>
  <c r="I189" i="8"/>
  <c r="J189" i="8"/>
  <c r="M189" i="8"/>
  <c r="N189" i="8"/>
  <c r="O189" i="8"/>
  <c r="P189" i="8"/>
  <c r="G190" i="8"/>
  <c r="H190" i="8"/>
  <c r="I190" i="8"/>
  <c r="J190" i="8"/>
  <c r="M190" i="8"/>
  <c r="N190" i="8"/>
  <c r="O190" i="8"/>
  <c r="P190" i="8"/>
  <c r="G191" i="8"/>
  <c r="H191" i="8"/>
  <c r="I191" i="8"/>
  <c r="J191" i="8"/>
  <c r="M191" i="8"/>
  <c r="N191" i="8"/>
  <c r="O191" i="8"/>
  <c r="P191" i="8"/>
  <c r="G192" i="8"/>
  <c r="H192" i="8"/>
  <c r="I192" i="8"/>
  <c r="J192" i="8"/>
  <c r="M192" i="8"/>
  <c r="N192" i="8"/>
  <c r="O192" i="8"/>
  <c r="P192" i="8"/>
  <c r="G193" i="8"/>
  <c r="H193" i="8"/>
  <c r="I193" i="8"/>
  <c r="J193" i="8"/>
  <c r="M193" i="8"/>
  <c r="N193" i="8"/>
  <c r="O193" i="8"/>
  <c r="P193" i="8"/>
  <c r="G194" i="8"/>
  <c r="H194" i="8"/>
  <c r="I194" i="8"/>
  <c r="J194" i="8"/>
  <c r="M194" i="8"/>
  <c r="N194" i="8"/>
  <c r="O194" i="8"/>
  <c r="P194" i="8"/>
  <c r="G195" i="8"/>
  <c r="H195" i="8"/>
  <c r="I195" i="8"/>
  <c r="J195" i="8"/>
  <c r="M195" i="8"/>
  <c r="N195" i="8"/>
  <c r="O195" i="8"/>
  <c r="P195" i="8"/>
  <c r="G196" i="8"/>
  <c r="H196" i="8"/>
  <c r="I196" i="8"/>
  <c r="J196" i="8"/>
  <c r="M196" i="8"/>
  <c r="N196" i="8"/>
  <c r="O196" i="8"/>
  <c r="P196" i="8"/>
  <c r="G197" i="8"/>
  <c r="H197" i="8"/>
  <c r="I197" i="8"/>
  <c r="J197" i="8"/>
  <c r="M197" i="8"/>
  <c r="N197" i="8"/>
  <c r="O197" i="8"/>
  <c r="P197" i="8"/>
  <c r="G198" i="8"/>
  <c r="H198" i="8"/>
  <c r="I198" i="8"/>
  <c r="J198" i="8"/>
  <c r="M198" i="8"/>
  <c r="N198" i="8"/>
  <c r="O198" i="8"/>
  <c r="P198" i="8"/>
  <c r="G199" i="8"/>
  <c r="H199" i="8"/>
  <c r="I199" i="8"/>
  <c r="J199" i="8"/>
  <c r="M199" i="8"/>
  <c r="N199" i="8"/>
  <c r="O199" i="8"/>
  <c r="P199" i="8"/>
  <c r="G200" i="8"/>
  <c r="H200" i="8"/>
  <c r="I200" i="8"/>
  <c r="J200" i="8"/>
  <c r="M200" i="8"/>
  <c r="N200" i="8"/>
  <c r="O200" i="8"/>
  <c r="P200" i="8"/>
  <c r="G201" i="8"/>
  <c r="H201" i="8"/>
  <c r="I201" i="8"/>
  <c r="J201" i="8"/>
  <c r="M201" i="8"/>
  <c r="N201" i="8"/>
  <c r="O201" i="8"/>
  <c r="P201" i="8"/>
  <c r="G202" i="8"/>
  <c r="H202" i="8"/>
  <c r="I202" i="8"/>
  <c r="J202" i="8"/>
  <c r="M202" i="8"/>
  <c r="N202" i="8"/>
  <c r="O202" i="8"/>
  <c r="P202" i="8"/>
  <c r="G203" i="8"/>
  <c r="H203" i="8"/>
  <c r="I203" i="8"/>
  <c r="J203" i="8"/>
  <c r="M203" i="8"/>
  <c r="N203" i="8"/>
  <c r="O203" i="8"/>
  <c r="P203" i="8"/>
  <c r="G204" i="8"/>
  <c r="H204" i="8"/>
  <c r="I204" i="8"/>
  <c r="J204" i="8"/>
  <c r="M204" i="8"/>
  <c r="N204" i="8"/>
  <c r="O204" i="8"/>
  <c r="P204" i="8"/>
  <c r="G205" i="8"/>
  <c r="H205" i="8"/>
  <c r="I205" i="8"/>
  <c r="J205" i="8"/>
  <c r="M205" i="8"/>
  <c r="N205" i="8"/>
  <c r="O205" i="8"/>
  <c r="P205" i="8"/>
  <c r="G206" i="8"/>
  <c r="H206" i="8"/>
  <c r="I206" i="8"/>
  <c r="J206" i="8"/>
  <c r="M206" i="8"/>
  <c r="N206" i="8"/>
  <c r="O206" i="8"/>
  <c r="P206" i="8"/>
  <c r="G207" i="8"/>
  <c r="H207" i="8"/>
  <c r="I207" i="8"/>
  <c r="J207" i="8"/>
  <c r="M207" i="8"/>
  <c r="N207" i="8"/>
  <c r="O207" i="8"/>
  <c r="P207" i="8"/>
  <c r="G208" i="8"/>
  <c r="H208" i="8"/>
  <c r="I208" i="8"/>
  <c r="J208" i="8"/>
  <c r="M208" i="8"/>
  <c r="N208" i="8"/>
  <c r="O208" i="8"/>
  <c r="P208" i="8"/>
  <c r="G209" i="8"/>
  <c r="H209" i="8"/>
  <c r="I209" i="8"/>
  <c r="J209" i="8"/>
  <c r="M209" i="8"/>
  <c r="N209" i="8"/>
  <c r="O209" i="8"/>
  <c r="P209" i="8"/>
  <c r="G210" i="8"/>
  <c r="H210" i="8"/>
  <c r="I210" i="8"/>
  <c r="J210" i="8"/>
  <c r="M210" i="8"/>
  <c r="N210" i="8"/>
  <c r="O210" i="8"/>
  <c r="P210" i="8"/>
  <c r="G211" i="8"/>
  <c r="H211" i="8"/>
  <c r="I211" i="8"/>
  <c r="J211" i="8"/>
  <c r="M211" i="8"/>
  <c r="N211" i="8"/>
  <c r="O211" i="8"/>
  <c r="P211" i="8"/>
  <c r="G212" i="8"/>
  <c r="H212" i="8"/>
  <c r="I212" i="8"/>
  <c r="J212" i="8"/>
  <c r="M212" i="8"/>
  <c r="N212" i="8"/>
  <c r="O212" i="8"/>
  <c r="P212" i="8"/>
  <c r="G213" i="8"/>
  <c r="H213" i="8"/>
  <c r="I213" i="8"/>
  <c r="J213" i="8"/>
  <c r="M213" i="8"/>
  <c r="N213" i="8"/>
  <c r="O213" i="8"/>
  <c r="P213" i="8"/>
  <c r="G214" i="8"/>
  <c r="H214" i="8"/>
  <c r="I214" i="8"/>
  <c r="J214" i="8"/>
  <c r="M214" i="8"/>
  <c r="N214" i="8"/>
  <c r="O214" i="8"/>
  <c r="P214" i="8"/>
  <c r="G215" i="8"/>
  <c r="H215" i="8"/>
  <c r="I215" i="8"/>
  <c r="J215" i="8"/>
  <c r="M215" i="8"/>
  <c r="N215" i="8"/>
  <c r="O215" i="8"/>
  <c r="P215" i="8"/>
  <c r="G216" i="8"/>
  <c r="H216" i="8"/>
  <c r="I216" i="8"/>
  <c r="J216" i="8"/>
  <c r="M216" i="8"/>
  <c r="N216" i="8"/>
  <c r="O216" i="8"/>
  <c r="P216" i="8"/>
  <c r="G217" i="8"/>
  <c r="H217" i="8"/>
  <c r="I217" i="8"/>
  <c r="J217" i="8"/>
  <c r="M217" i="8"/>
  <c r="N217" i="8"/>
  <c r="O217" i="8"/>
  <c r="P217" i="8"/>
  <c r="G218" i="8"/>
  <c r="H218" i="8"/>
  <c r="I218" i="8"/>
  <c r="J218" i="8"/>
  <c r="M218" i="8"/>
  <c r="N218" i="8"/>
  <c r="O218" i="8"/>
  <c r="P218" i="8"/>
  <c r="G219" i="8"/>
  <c r="H219" i="8"/>
  <c r="I219" i="8"/>
  <c r="J219" i="8"/>
  <c r="M219" i="8"/>
  <c r="N219" i="8"/>
  <c r="O219" i="8"/>
  <c r="P219" i="8"/>
  <c r="G220" i="8"/>
  <c r="H220" i="8"/>
  <c r="I220" i="8"/>
  <c r="J220" i="8"/>
  <c r="M220" i="8"/>
  <c r="N220" i="8"/>
  <c r="O220" i="8"/>
  <c r="P220" i="8"/>
  <c r="G221" i="8"/>
  <c r="H221" i="8"/>
  <c r="I221" i="8"/>
  <c r="J221" i="8"/>
  <c r="M221" i="8"/>
  <c r="N221" i="8"/>
  <c r="O221" i="8"/>
  <c r="P221" i="8"/>
  <c r="G222" i="8"/>
  <c r="H222" i="8"/>
  <c r="I222" i="8"/>
  <c r="J222" i="8"/>
  <c r="M222" i="8"/>
  <c r="N222" i="8"/>
  <c r="O222" i="8"/>
  <c r="P222" i="8"/>
  <c r="G223" i="8"/>
  <c r="H223" i="8"/>
  <c r="I223" i="8"/>
  <c r="J223" i="8"/>
  <c r="M223" i="8"/>
  <c r="N223" i="8"/>
  <c r="O223" i="8"/>
  <c r="P223" i="8"/>
  <c r="G224" i="8"/>
  <c r="H224" i="8"/>
  <c r="I224" i="8"/>
  <c r="J224" i="8"/>
  <c r="M224" i="8"/>
  <c r="N224" i="8"/>
  <c r="O224" i="8"/>
  <c r="P224" i="8"/>
  <c r="G225" i="8"/>
  <c r="H225" i="8"/>
  <c r="I225" i="8"/>
  <c r="J225" i="8"/>
  <c r="M225" i="8"/>
  <c r="N225" i="8"/>
  <c r="O225" i="8"/>
  <c r="P225" i="8"/>
  <c r="G226" i="8"/>
  <c r="H226" i="8"/>
  <c r="I226" i="8"/>
  <c r="J226" i="8"/>
  <c r="M226" i="8"/>
  <c r="N226" i="8"/>
  <c r="O226" i="8"/>
  <c r="P226" i="8"/>
  <c r="G227" i="8"/>
  <c r="H227" i="8"/>
  <c r="I227" i="8"/>
  <c r="J227" i="8"/>
  <c r="M227" i="8"/>
  <c r="N227" i="8"/>
  <c r="O227" i="8"/>
  <c r="P227" i="8"/>
  <c r="G228" i="8"/>
  <c r="H228" i="8"/>
  <c r="I228" i="8"/>
  <c r="J228" i="8"/>
  <c r="M228" i="8"/>
  <c r="N228" i="8"/>
  <c r="O228" i="8"/>
  <c r="P228" i="8"/>
  <c r="G229" i="8"/>
  <c r="H229" i="8"/>
  <c r="I229" i="8"/>
  <c r="J229" i="8"/>
  <c r="M229" i="8"/>
  <c r="N229" i="8"/>
  <c r="O229" i="8"/>
  <c r="P229" i="8"/>
  <c r="G230" i="8"/>
  <c r="H230" i="8"/>
  <c r="I230" i="8"/>
  <c r="J230" i="8"/>
  <c r="M230" i="8"/>
  <c r="N230" i="8"/>
  <c r="O230" i="8"/>
  <c r="P230" i="8"/>
  <c r="G231" i="8"/>
  <c r="H231" i="8"/>
  <c r="I231" i="8"/>
  <c r="J231" i="8"/>
  <c r="M231" i="8"/>
  <c r="N231" i="8"/>
  <c r="O231" i="8"/>
  <c r="P231" i="8"/>
  <c r="G232" i="8"/>
  <c r="H232" i="8"/>
  <c r="I232" i="8"/>
  <c r="J232" i="8"/>
  <c r="M232" i="8"/>
  <c r="N232" i="8"/>
  <c r="O232" i="8"/>
  <c r="P232" i="8"/>
  <c r="G233" i="8"/>
  <c r="H233" i="8"/>
  <c r="I233" i="8"/>
  <c r="J233" i="8"/>
  <c r="M233" i="8"/>
  <c r="N233" i="8"/>
  <c r="O233" i="8"/>
  <c r="P233" i="8"/>
  <c r="G234" i="8"/>
  <c r="H234" i="8"/>
  <c r="I234" i="8"/>
  <c r="J234" i="8"/>
  <c r="M234" i="8"/>
  <c r="N234" i="8"/>
  <c r="O234" i="8"/>
  <c r="P234" i="8"/>
  <c r="G235" i="8"/>
  <c r="H235" i="8"/>
  <c r="I235" i="8"/>
  <c r="J235" i="8"/>
  <c r="M235" i="8"/>
  <c r="N235" i="8"/>
  <c r="O235" i="8"/>
  <c r="P235" i="8"/>
  <c r="G236" i="8"/>
  <c r="H236" i="8"/>
  <c r="I236" i="8"/>
  <c r="J236" i="8"/>
  <c r="M236" i="8"/>
  <c r="N236" i="8"/>
  <c r="O236" i="8"/>
  <c r="P236" i="8"/>
  <c r="G237" i="8"/>
  <c r="H237" i="8"/>
  <c r="I237" i="8"/>
  <c r="J237" i="8"/>
  <c r="M237" i="8"/>
  <c r="N237" i="8"/>
  <c r="O237" i="8"/>
  <c r="P237" i="8"/>
  <c r="G238" i="8"/>
  <c r="H238" i="8"/>
  <c r="I238" i="8"/>
  <c r="J238" i="8"/>
  <c r="M238" i="8"/>
  <c r="N238" i="8"/>
  <c r="O238" i="8"/>
  <c r="P238" i="8"/>
  <c r="G239" i="8"/>
  <c r="H239" i="8"/>
  <c r="I239" i="8"/>
  <c r="J239" i="8"/>
  <c r="M239" i="8"/>
  <c r="N239" i="8"/>
  <c r="O239" i="8"/>
  <c r="P239" i="8"/>
  <c r="G240" i="8"/>
  <c r="H240" i="8"/>
  <c r="I240" i="8"/>
  <c r="J240" i="8"/>
  <c r="M240" i="8"/>
  <c r="N240" i="8"/>
  <c r="O240" i="8"/>
  <c r="P240" i="8"/>
  <c r="G241" i="8"/>
  <c r="H241" i="8"/>
  <c r="I241" i="8"/>
  <c r="J241" i="8"/>
  <c r="M241" i="8"/>
  <c r="N241" i="8"/>
  <c r="O241" i="8"/>
  <c r="P241" i="8"/>
  <c r="G242" i="8"/>
  <c r="H242" i="8"/>
  <c r="I242" i="8"/>
  <c r="J242" i="8"/>
  <c r="M242" i="8"/>
  <c r="N242" i="8"/>
  <c r="O242" i="8"/>
  <c r="P242" i="8"/>
  <c r="G243" i="8"/>
  <c r="H243" i="8"/>
  <c r="I243" i="8"/>
  <c r="J243" i="8"/>
  <c r="M243" i="8"/>
  <c r="N243" i="8"/>
  <c r="O243" i="8"/>
  <c r="P243" i="8"/>
  <c r="G244" i="8"/>
  <c r="H244" i="8"/>
  <c r="I244" i="8"/>
  <c r="J244" i="8"/>
  <c r="M244" i="8"/>
  <c r="N244" i="8"/>
  <c r="O244" i="8"/>
  <c r="P244" i="8"/>
  <c r="G245" i="8"/>
  <c r="H245" i="8"/>
  <c r="I245" i="8"/>
  <c r="J245" i="8"/>
  <c r="M245" i="8"/>
  <c r="N245" i="8"/>
  <c r="O245" i="8"/>
  <c r="P245" i="8"/>
  <c r="G246" i="8"/>
  <c r="H246" i="8"/>
  <c r="I246" i="8"/>
  <c r="J246" i="8"/>
  <c r="M246" i="8"/>
  <c r="N246" i="8"/>
  <c r="O246" i="8"/>
  <c r="P246" i="8"/>
  <c r="G247" i="8"/>
  <c r="H247" i="8"/>
  <c r="I247" i="8"/>
  <c r="J247" i="8"/>
  <c r="M247" i="8"/>
  <c r="N247" i="8"/>
  <c r="O247" i="8"/>
  <c r="P247" i="8"/>
  <c r="G248" i="8"/>
  <c r="H248" i="8"/>
  <c r="I248" i="8"/>
  <c r="J248" i="8"/>
  <c r="M248" i="8"/>
  <c r="N248" i="8"/>
  <c r="O248" i="8"/>
  <c r="P248" i="8"/>
  <c r="G249" i="8"/>
  <c r="H249" i="8"/>
  <c r="I249" i="8"/>
  <c r="J249" i="8"/>
  <c r="M249" i="8"/>
  <c r="N249" i="8"/>
  <c r="O249" i="8"/>
  <c r="P249" i="8"/>
  <c r="G250" i="8"/>
  <c r="H250" i="8"/>
  <c r="I250" i="8"/>
  <c r="J250" i="8"/>
  <c r="M250" i="8"/>
  <c r="N250" i="8"/>
  <c r="O250" i="8"/>
  <c r="P250" i="8"/>
  <c r="G251" i="8"/>
  <c r="H251" i="8"/>
  <c r="I251" i="8"/>
  <c r="J251" i="8"/>
  <c r="M251" i="8"/>
  <c r="N251" i="8"/>
  <c r="O251" i="8"/>
  <c r="P251" i="8"/>
  <c r="G252" i="8"/>
  <c r="H252" i="8"/>
  <c r="I252" i="8"/>
  <c r="J252" i="8"/>
  <c r="M252" i="8"/>
  <c r="N252" i="8"/>
  <c r="O252" i="8"/>
  <c r="P252" i="8"/>
  <c r="G253" i="8"/>
  <c r="H253" i="8"/>
  <c r="I253" i="8"/>
  <c r="J253" i="8"/>
  <c r="M253" i="8"/>
  <c r="N253" i="8"/>
  <c r="O253" i="8"/>
  <c r="P253" i="8"/>
  <c r="G254" i="8"/>
  <c r="H254" i="8"/>
  <c r="I254" i="8"/>
  <c r="J254" i="8"/>
  <c r="M254" i="8"/>
  <c r="N254" i="8"/>
  <c r="O254" i="8"/>
  <c r="P254" i="8"/>
  <c r="G255" i="8"/>
  <c r="H255" i="8"/>
  <c r="I255" i="8"/>
  <c r="J255" i="8"/>
  <c r="M255" i="8"/>
  <c r="N255" i="8"/>
  <c r="O255" i="8"/>
  <c r="P255" i="8"/>
  <c r="G256" i="8"/>
  <c r="H256" i="8"/>
  <c r="I256" i="8"/>
  <c r="J256" i="8"/>
  <c r="M256" i="8"/>
  <c r="N256" i="8"/>
  <c r="O256" i="8"/>
  <c r="P256" i="8"/>
  <c r="G257" i="8"/>
  <c r="H257" i="8"/>
  <c r="I257" i="8"/>
  <c r="J257" i="8"/>
  <c r="M257" i="8"/>
  <c r="N257" i="8"/>
  <c r="O257" i="8"/>
  <c r="P257" i="8"/>
  <c r="G258" i="8"/>
  <c r="H258" i="8"/>
  <c r="I258" i="8"/>
  <c r="J258" i="8"/>
  <c r="M258" i="8"/>
  <c r="N258" i="8"/>
  <c r="O258" i="8"/>
  <c r="P258" i="8"/>
  <c r="G259" i="8"/>
  <c r="H259" i="8"/>
  <c r="I259" i="8"/>
  <c r="J259" i="8"/>
  <c r="M259" i="8"/>
  <c r="N259" i="8"/>
  <c r="O259" i="8"/>
  <c r="P259" i="8"/>
  <c r="G260" i="8"/>
  <c r="H260" i="8"/>
  <c r="I260" i="8"/>
  <c r="J260" i="8"/>
  <c r="M260" i="8"/>
  <c r="N260" i="8"/>
  <c r="O260" i="8"/>
  <c r="P260" i="8"/>
  <c r="G261" i="8"/>
  <c r="H261" i="8"/>
  <c r="I261" i="8"/>
  <c r="J261" i="8"/>
  <c r="M261" i="8"/>
  <c r="N261" i="8"/>
  <c r="O261" i="8"/>
  <c r="P261" i="8"/>
  <c r="G262" i="8"/>
  <c r="H262" i="8"/>
  <c r="I262" i="8"/>
  <c r="J262" i="8"/>
  <c r="M262" i="8"/>
  <c r="N262" i="8"/>
  <c r="O262" i="8"/>
  <c r="P262" i="8"/>
  <c r="G263" i="8"/>
  <c r="H263" i="8"/>
  <c r="I263" i="8"/>
  <c r="J263" i="8"/>
  <c r="M263" i="8"/>
  <c r="N263" i="8"/>
  <c r="O263" i="8"/>
  <c r="P263" i="8"/>
  <c r="G264" i="8"/>
  <c r="H264" i="8"/>
  <c r="I264" i="8"/>
  <c r="J264" i="8"/>
  <c r="M264" i="8"/>
  <c r="N264" i="8"/>
  <c r="O264" i="8"/>
  <c r="P264" i="8"/>
  <c r="G265" i="8"/>
  <c r="H265" i="8"/>
  <c r="I265" i="8"/>
  <c r="J265" i="8"/>
  <c r="M265" i="8"/>
  <c r="N265" i="8"/>
  <c r="O265" i="8"/>
  <c r="P265" i="8"/>
  <c r="G266" i="8"/>
  <c r="H266" i="8"/>
  <c r="I266" i="8"/>
  <c r="J266" i="8"/>
  <c r="M266" i="8"/>
  <c r="N266" i="8"/>
  <c r="O266" i="8"/>
  <c r="P266" i="8"/>
  <c r="G267" i="8"/>
  <c r="H267" i="8"/>
  <c r="I267" i="8"/>
  <c r="J267" i="8"/>
  <c r="M267" i="8"/>
  <c r="N267" i="8"/>
  <c r="O267" i="8"/>
  <c r="P267" i="8"/>
  <c r="G268" i="8"/>
  <c r="H268" i="8"/>
  <c r="I268" i="8"/>
  <c r="J268" i="8"/>
  <c r="M268" i="8"/>
  <c r="N268" i="8"/>
  <c r="O268" i="8"/>
  <c r="P268" i="8"/>
  <c r="G269" i="8"/>
  <c r="H269" i="8"/>
  <c r="I269" i="8"/>
  <c r="J269" i="8"/>
  <c r="M269" i="8"/>
  <c r="N269" i="8"/>
  <c r="O269" i="8"/>
  <c r="P269" i="8"/>
  <c r="G270" i="8"/>
  <c r="H270" i="8"/>
  <c r="I270" i="8"/>
  <c r="J270" i="8"/>
  <c r="M270" i="8"/>
  <c r="N270" i="8"/>
  <c r="O270" i="8"/>
  <c r="P270" i="8"/>
  <c r="G271" i="8"/>
  <c r="H271" i="8"/>
  <c r="I271" i="8"/>
  <c r="J271" i="8"/>
  <c r="M271" i="8"/>
  <c r="N271" i="8"/>
  <c r="O271" i="8"/>
  <c r="P271" i="8"/>
  <c r="G272" i="8"/>
  <c r="H272" i="8"/>
  <c r="I272" i="8"/>
  <c r="J272" i="8"/>
  <c r="M272" i="8"/>
  <c r="N272" i="8"/>
  <c r="O272" i="8"/>
  <c r="P272" i="8"/>
  <c r="G273" i="8"/>
  <c r="H273" i="8"/>
  <c r="I273" i="8"/>
  <c r="J273" i="8"/>
  <c r="M273" i="8"/>
  <c r="N273" i="8"/>
  <c r="O273" i="8"/>
  <c r="P273" i="8"/>
  <c r="G274" i="8"/>
  <c r="H274" i="8"/>
  <c r="I274" i="8"/>
  <c r="J274" i="8"/>
  <c r="M274" i="8"/>
  <c r="N274" i="8"/>
  <c r="O274" i="8"/>
  <c r="P274" i="8"/>
  <c r="G275" i="8"/>
  <c r="H275" i="8"/>
  <c r="I275" i="8"/>
  <c r="J275" i="8"/>
  <c r="M275" i="8"/>
  <c r="N275" i="8"/>
  <c r="O275" i="8"/>
  <c r="P275" i="8"/>
  <c r="G276" i="8"/>
  <c r="H276" i="8"/>
  <c r="I276" i="8"/>
  <c r="J276" i="8"/>
  <c r="M276" i="8"/>
  <c r="N276" i="8"/>
  <c r="O276" i="8"/>
  <c r="P276" i="8"/>
  <c r="G277" i="8"/>
  <c r="H277" i="8"/>
  <c r="I277" i="8"/>
  <c r="J277" i="8"/>
  <c r="M277" i="8"/>
  <c r="N277" i="8"/>
  <c r="O277" i="8"/>
  <c r="P277" i="8"/>
  <c r="G278" i="8"/>
  <c r="H278" i="8"/>
  <c r="I278" i="8"/>
  <c r="J278" i="8"/>
  <c r="M278" i="8"/>
  <c r="N278" i="8"/>
  <c r="O278" i="8"/>
  <c r="P278" i="8"/>
  <c r="G279" i="8"/>
  <c r="H279" i="8"/>
  <c r="I279" i="8"/>
  <c r="J279" i="8"/>
  <c r="M279" i="8"/>
  <c r="N279" i="8"/>
  <c r="O279" i="8"/>
  <c r="P279" i="8"/>
  <c r="G280" i="8"/>
  <c r="H280" i="8"/>
  <c r="I280" i="8"/>
  <c r="J280" i="8"/>
  <c r="M280" i="8"/>
  <c r="N280" i="8"/>
  <c r="O280" i="8"/>
  <c r="P280" i="8"/>
  <c r="G281" i="8"/>
  <c r="H281" i="8"/>
  <c r="I281" i="8"/>
  <c r="J281" i="8"/>
  <c r="M281" i="8"/>
  <c r="N281" i="8"/>
  <c r="O281" i="8"/>
  <c r="P281" i="8"/>
  <c r="G282" i="8"/>
  <c r="H282" i="8"/>
  <c r="I282" i="8"/>
  <c r="J282" i="8"/>
  <c r="M282" i="8"/>
  <c r="N282" i="8"/>
  <c r="O282" i="8"/>
  <c r="P282" i="8"/>
  <c r="G283" i="8"/>
  <c r="H283" i="8"/>
  <c r="I283" i="8"/>
  <c r="J283" i="8"/>
  <c r="M283" i="8"/>
  <c r="N283" i="8"/>
  <c r="O283" i="8"/>
  <c r="P283" i="8"/>
  <c r="G284" i="8"/>
  <c r="H284" i="8"/>
  <c r="I284" i="8"/>
  <c r="J284" i="8"/>
  <c r="M284" i="8"/>
  <c r="N284" i="8"/>
  <c r="O284" i="8"/>
  <c r="P284" i="8"/>
  <c r="G285" i="8"/>
  <c r="H285" i="8"/>
  <c r="I285" i="8"/>
  <c r="J285" i="8"/>
  <c r="M285" i="8"/>
  <c r="N285" i="8"/>
  <c r="O285" i="8"/>
  <c r="P285" i="8"/>
  <c r="G286" i="8"/>
  <c r="H286" i="8"/>
  <c r="I286" i="8"/>
  <c r="J286" i="8"/>
  <c r="M286" i="8"/>
  <c r="N286" i="8"/>
  <c r="O286" i="8"/>
  <c r="P286" i="8"/>
  <c r="G287" i="8"/>
  <c r="H287" i="8"/>
  <c r="I287" i="8"/>
  <c r="J287" i="8"/>
  <c r="M287" i="8"/>
  <c r="N287" i="8"/>
  <c r="O287" i="8"/>
  <c r="P287" i="8"/>
  <c r="G288" i="8"/>
  <c r="H288" i="8"/>
  <c r="I288" i="8"/>
  <c r="J288" i="8"/>
  <c r="M288" i="8"/>
  <c r="N288" i="8"/>
  <c r="O288" i="8"/>
  <c r="P288" i="8"/>
  <c r="G289" i="8"/>
  <c r="H289" i="8"/>
  <c r="I289" i="8"/>
  <c r="J289" i="8"/>
  <c r="M289" i="8"/>
  <c r="N289" i="8"/>
  <c r="O289" i="8"/>
  <c r="P289" i="8"/>
  <c r="G290" i="8"/>
  <c r="H290" i="8"/>
  <c r="I290" i="8"/>
  <c r="J290" i="8"/>
  <c r="M290" i="8"/>
  <c r="N290" i="8"/>
  <c r="O290" i="8"/>
  <c r="P290" i="8"/>
  <c r="G291" i="8"/>
  <c r="H291" i="8"/>
  <c r="I291" i="8"/>
  <c r="J291" i="8"/>
  <c r="M291" i="8"/>
  <c r="N291" i="8"/>
  <c r="O291" i="8"/>
  <c r="P291" i="8"/>
  <c r="G292" i="8"/>
  <c r="H292" i="8"/>
  <c r="I292" i="8"/>
  <c r="J292" i="8"/>
  <c r="M292" i="8"/>
  <c r="N292" i="8"/>
  <c r="O292" i="8"/>
  <c r="P292" i="8"/>
  <c r="G293" i="8"/>
  <c r="H293" i="8"/>
  <c r="I293" i="8"/>
  <c r="J293" i="8"/>
  <c r="M293" i="8"/>
  <c r="N293" i="8"/>
  <c r="O293" i="8"/>
  <c r="P293" i="8"/>
  <c r="G294" i="8"/>
  <c r="H294" i="8"/>
  <c r="I294" i="8"/>
  <c r="J294" i="8"/>
  <c r="M294" i="8"/>
  <c r="N294" i="8"/>
  <c r="O294" i="8"/>
  <c r="P294" i="8"/>
  <c r="G295" i="8"/>
  <c r="H295" i="8"/>
  <c r="I295" i="8"/>
  <c r="J295" i="8"/>
  <c r="M295" i="8"/>
  <c r="N295" i="8"/>
  <c r="O295" i="8"/>
  <c r="P295" i="8"/>
  <c r="G296" i="8"/>
  <c r="H296" i="8"/>
  <c r="I296" i="8"/>
  <c r="J296" i="8"/>
  <c r="M296" i="8"/>
  <c r="N296" i="8"/>
  <c r="O296" i="8"/>
  <c r="P296" i="8"/>
  <c r="G297" i="8"/>
  <c r="H297" i="8"/>
  <c r="I297" i="8"/>
  <c r="J297" i="8"/>
  <c r="M297" i="8"/>
  <c r="N297" i="8"/>
  <c r="O297" i="8"/>
  <c r="P297" i="8"/>
  <c r="G298" i="8"/>
  <c r="H298" i="8"/>
  <c r="I298" i="8"/>
  <c r="J298" i="8"/>
  <c r="M298" i="8"/>
  <c r="N298" i="8"/>
  <c r="O298" i="8"/>
  <c r="P298" i="8"/>
  <c r="G299" i="8"/>
  <c r="H299" i="8"/>
  <c r="I299" i="8"/>
  <c r="J299" i="8"/>
  <c r="M299" i="8"/>
  <c r="N299" i="8"/>
  <c r="O299" i="8"/>
  <c r="P299" i="8"/>
  <c r="G300" i="8"/>
  <c r="H300" i="8"/>
  <c r="I300" i="8"/>
  <c r="J300" i="8"/>
  <c r="M300" i="8"/>
  <c r="N300" i="8"/>
  <c r="O300" i="8"/>
  <c r="P300" i="8"/>
  <c r="G301" i="8"/>
  <c r="H301" i="8"/>
  <c r="I301" i="8"/>
  <c r="J301" i="8"/>
  <c r="M301" i="8"/>
  <c r="N301" i="8"/>
  <c r="O301" i="8"/>
  <c r="P301" i="8"/>
  <c r="G302" i="8"/>
  <c r="H302" i="8"/>
  <c r="I302" i="8"/>
  <c r="J302" i="8"/>
  <c r="M302" i="8"/>
  <c r="N302" i="8"/>
  <c r="O302" i="8"/>
  <c r="P302" i="8"/>
  <c r="G303" i="8"/>
  <c r="H303" i="8"/>
  <c r="I303" i="8"/>
  <c r="J303" i="8"/>
  <c r="M303" i="8"/>
  <c r="N303" i="8"/>
  <c r="O303" i="8"/>
  <c r="P303" i="8"/>
  <c r="G304" i="8"/>
  <c r="H304" i="8"/>
  <c r="I304" i="8"/>
  <c r="J304" i="8"/>
  <c r="M304" i="8"/>
  <c r="N304" i="8"/>
  <c r="O304" i="8"/>
  <c r="P304" i="8"/>
  <c r="G305" i="8"/>
  <c r="H305" i="8"/>
  <c r="I305" i="8"/>
  <c r="J305" i="8"/>
  <c r="M305" i="8"/>
  <c r="N305" i="8"/>
  <c r="O305" i="8"/>
  <c r="P305" i="8"/>
  <c r="G306" i="8"/>
  <c r="H306" i="8"/>
  <c r="I306" i="8"/>
  <c r="J306" i="8"/>
  <c r="M306" i="8"/>
  <c r="N306" i="8"/>
  <c r="O306" i="8"/>
  <c r="P306" i="8"/>
  <c r="G307" i="8"/>
  <c r="H307" i="8"/>
  <c r="I307" i="8"/>
  <c r="J307" i="8"/>
  <c r="M307" i="8"/>
  <c r="N307" i="8"/>
  <c r="O307" i="8"/>
  <c r="P307" i="8"/>
  <c r="G308" i="8"/>
  <c r="H308" i="8"/>
  <c r="I308" i="8"/>
  <c r="J308" i="8"/>
  <c r="M308" i="8"/>
  <c r="N308" i="8"/>
  <c r="O308" i="8"/>
  <c r="P308" i="8"/>
  <c r="G309" i="8"/>
  <c r="H309" i="8"/>
  <c r="I309" i="8"/>
  <c r="J309" i="8"/>
  <c r="M309" i="8"/>
  <c r="N309" i="8"/>
  <c r="O309" i="8"/>
  <c r="P309" i="8"/>
  <c r="G310" i="8"/>
  <c r="H310" i="8"/>
  <c r="I310" i="8"/>
  <c r="J310" i="8"/>
  <c r="M310" i="8"/>
  <c r="N310" i="8"/>
  <c r="O310" i="8"/>
  <c r="P310" i="8"/>
  <c r="G311" i="8"/>
  <c r="H311" i="8"/>
  <c r="I311" i="8"/>
  <c r="J311" i="8"/>
  <c r="M311" i="8"/>
  <c r="N311" i="8"/>
  <c r="O311" i="8"/>
  <c r="P311" i="8"/>
  <c r="G312" i="8"/>
  <c r="H312" i="8"/>
  <c r="I312" i="8"/>
  <c r="J312" i="8"/>
  <c r="M312" i="8"/>
  <c r="N312" i="8"/>
  <c r="O312" i="8"/>
  <c r="P312" i="8"/>
  <c r="G313" i="8"/>
  <c r="H313" i="8"/>
  <c r="I313" i="8"/>
  <c r="J313" i="8"/>
  <c r="M313" i="8"/>
  <c r="N313" i="8"/>
  <c r="O313" i="8"/>
  <c r="P313" i="8"/>
  <c r="G314" i="8"/>
  <c r="H314" i="8"/>
  <c r="I314" i="8"/>
  <c r="J314" i="8"/>
  <c r="M314" i="8"/>
  <c r="N314" i="8"/>
  <c r="O314" i="8"/>
  <c r="P314" i="8"/>
  <c r="G315" i="8"/>
  <c r="H315" i="8"/>
  <c r="I315" i="8"/>
  <c r="J315" i="8"/>
  <c r="M315" i="8"/>
  <c r="N315" i="8"/>
  <c r="O315" i="8"/>
  <c r="P315" i="8"/>
  <c r="G316" i="8"/>
  <c r="H316" i="8"/>
  <c r="I316" i="8"/>
  <c r="J316" i="8"/>
  <c r="M316" i="8"/>
  <c r="N316" i="8"/>
  <c r="O316" i="8"/>
  <c r="P316" i="8"/>
  <c r="G317" i="8"/>
  <c r="H317" i="8"/>
  <c r="I317" i="8"/>
  <c r="J317" i="8"/>
  <c r="M317" i="8"/>
  <c r="N317" i="8"/>
  <c r="O317" i="8"/>
  <c r="P317" i="8"/>
  <c r="G318" i="8"/>
  <c r="H318" i="8"/>
  <c r="I318" i="8"/>
  <c r="J318" i="8"/>
  <c r="M318" i="8"/>
  <c r="N318" i="8"/>
  <c r="O318" i="8"/>
  <c r="P318" i="8"/>
  <c r="G319" i="8"/>
  <c r="H319" i="8"/>
  <c r="I319" i="8"/>
  <c r="J319" i="8"/>
  <c r="M319" i="8"/>
  <c r="N319" i="8"/>
  <c r="O319" i="8"/>
  <c r="P319" i="8"/>
  <c r="G320" i="8"/>
  <c r="H320" i="8"/>
  <c r="I320" i="8"/>
  <c r="J320" i="8"/>
  <c r="M320" i="8"/>
  <c r="N320" i="8"/>
  <c r="O320" i="8"/>
  <c r="P320" i="8"/>
  <c r="G321" i="8"/>
  <c r="H321" i="8"/>
  <c r="I321" i="8"/>
  <c r="J321" i="8"/>
  <c r="M321" i="8"/>
  <c r="N321" i="8"/>
  <c r="O321" i="8"/>
  <c r="P321" i="8"/>
  <c r="G322" i="8"/>
  <c r="H322" i="8"/>
  <c r="I322" i="8"/>
  <c r="J322" i="8"/>
  <c r="M322" i="8"/>
  <c r="N322" i="8"/>
  <c r="O322" i="8"/>
  <c r="P322" i="8"/>
  <c r="G323" i="8"/>
  <c r="H323" i="8"/>
  <c r="I323" i="8"/>
  <c r="J323" i="8"/>
  <c r="M323" i="8"/>
  <c r="N323" i="8"/>
  <c r="O323" i="8"/>
  <c r="P323" i="8"/>
  <c r="G324" i="8"/>
  <c r="H324" i="8"/>
  <c r="I324" i="8"/>
  <c r="J324" i="8"/>
  <c r="M324" i="8"/>
  <c r="N324" i="8"/>
  <c r="O324" i="8"/>
  <c r="P324" i="8"/>
  <c r="G325" i="8"/>
  <c r="H325" i="8"/>
  <c r="I325" i="8"/>
  <c r="J325" i="8"/>
  <c r="M325" i="8"/>
  <c r="N325" i="8"/>
  <c r="O325" i="8"/>
  <c r="P325" i="8"/>
  <c r="G326" i="8"/>
  <c r="H326" i="8"/>
  <c r="I326" i="8"/>
  <c r="J326" i="8"/>
  <c r="M326" i="8"/>
  <c r="N326" i="8"/>
  <c r="O326" i="8"/>
  <c r="P326" i="8"/>
  <c r="G327" i="8"/>
  <c r="H327" i="8"/>
  <c r="I327" i="8"/>
  <c r="J327" i="8"/>
  <c r="M327" i="8"/>
  <c r="N327" i="8"/>
  <c r="O327" i="8"/>
  <c r="P327" i="8"/>
  <c r="G328" i="8"/>
  <c r="H328" i="8"/>
  <c r="I328" i="8"/>
  <c r="J328" i="8"/>
  <c r="M328" i="8"/>
  <c r="N328" i="8"/>
  <c r="O328" i="8"/>
  <c r="P328" i="8"/>
  <c r="G329" i="8"/>
  <c r="H329" i="8"/>
  <c r="I329" i="8"/>
  <c r="J329" i="8"/>
  <c r="M329" i="8"/>
  <c r="N329" i="8"/>
  <c r="O329" i="8"/>
  <c r="P329" i="8"/>
  <c r="G330" i="8"/>
  <c r="H330" i="8"/>
  <c r="I330" i="8"/>
  <c r="J330" i="8"/>
  <c r="M330" i="8"/>
  <c r="N330" i="8"/>
  <c r="O330" i="8"/>
  <c r="P330" i="8"/>
  <c r="G331" i="8"/>
  <c r="H331" i="8"/>
  <c r="I331" i="8"/>
  <c r="J331" i="8"/>
  <c r="M331" i="8"/>
  <c r="N331" i="8"/>
  <c r="O331" i="8"/>
  <c r="P331" i="8"/>
  <c r="G332" i="8"/>
  <c r="H332" i="8"/>
  <c r="I332" i="8"/>
  <c r="J332" i="8"/>
  <c r="M332" i="8"/>
  <c r="N332" i="8"/>
  <c r="O332" i="8"/>
  <c r="P332" i="8"/>
  <c r="G333" i="8"/>
  <c r="H333" i="8"/>
  <c r="I333" i="8"/>
  <c r="J333" i="8"/>
  <c r="M333" i="8"/>
  <c r="N333" i="8"/>
  <c r="O333" i="8"/>
  <c r="P333" i="8"/>
  <c r="G334" i="8"/>
  <c r="H334" i="8"/>
  <c r="I334" i="8"/>
  <c r="J334" i="8"/>
  <c r="M334" i="8"/>
  <c r="N334" i="8"/>
  <c r="O334" i="8"/>
  <c r="P334" i="8"/>
  <c r="G335" i="8"/>
  <c r="H335" i="8"/>
  <c r="I335" i="8"/>
  <c r="J335" i="8"/>
  <c r="M335" i="8"/>
  <c r="N335" i="8"/>
  <c r="O335" i="8"/>
  <c r="P335" i="8"/>
  <c r="G336" i="8"/>
  <c r="H336" i="8"/>
  <c r="I336" i="8"/>
  <c r="J336" i="8"/>
  <c r="M336" i="8"/>
  <c r="N336" i="8"/>
  <c r="O336" i="8"/>
  <c r="P336" i="8"/>
  <c r="G337" i="8"/>
  <c r="H337" i="8"/>
  <c r="I337" i="8"/>
  <c r="J337" i="8"/>
  <c r="M337" i="8"/>
  <c r="N337" i="8"/>
  <c r="O337" i="8"/>
  <c r="P337" i="8"/>
  <c r="G338" i="8"/>
  <c r="H338" i="8"/>
  <c r="I338" i="8"/>
  <c r="J338" i="8"/>
  <c r="M338" i="8"/>
  <c r="N338" i="8"/>
  <c r="O338" i="8"/>
  <c r="P338" i="8"/>
  <c r="G339" i="8"/>
  <c r="H339" i="8"/>
  <c r="I339" i="8"/>
  <c r="J339" i="8"/>
  <c r="M339" i="8"/>
  <c r="N339" i="8"/>
  <c r="O339" i="8"/>
  <c r="P339" i="8"/>
  <c r="G340" i="8"/>
  <c r="H340" i="8"/>
  <c r="I340" i="8"/>
  <c r="J340" i="8"/>
  <c r="M340" i="8"/>
  <c r="N340" i="8"/>
  <c r="O340" i="8"/>
  <c r="P340" i="8"/>
  <c r="G341" i="8"/>
  <c r="H341" i="8"/>
  <c r="I341" i="8"/>
  <c r="J341" i="8"/>
  <c r="M341" i="8"/>
  <c r="N341" i="8"/>
  <c r="O341" i="8"/>
  <c r="P341" i="8"/>
  <c r="G342" i="8"/>
  <c r="H342" i="8"/>
  <c r="I342" i="8"/>
  <c r="J342" i="8"/>
  <c r="M342" i="8"/>
  <c r="N342" i="8"/>
  <c r="O342" i="8"/>
  <c r="P342" i="8"/>
  <c r="G343" i="8"/>
  <c r="H343" i="8"/>
  <c r="I343" i="8"/>
  <c r="J343" i="8"/>
  <c r="M343" i="8"/>
  <c r="N343" i="8"/>
  <c r="O343" i="8"/>
  <c r="P343" i="8"/>
  <c r="G344" i="8"/>
  <c r="H344" i="8"/>
  <c r="I344" i="8"/>
  <c r="J344" i="8"/>
  <c r="M344" i="8"/>
  <c r="N344" i="8"/>
  <c r="O344" i="8"/>
  <c r="P344" i="8"/>
  <c r="G345" i="8"/>
  <c r="H345" i="8"/>
  <c r="I345" i="8"/>
  <c r="J345" i="8"/>
  <c r="M345" i="8"/>
  <c r="N345" i="8"/>
  <c r="O345" i="8"/>
  <c r="P345" i="8"/>
  <c r="G346" i="8"/>
  <c r="H346" i="8"/>
  <c r="I346" i="8"/>
  <c r="J346" i="8"/>
  <c r="M346" i="8"/>
  <c r="N346" i="8"/>
  <c r="O346" i="8"/>
  <c r="P346" i="8"/>
  <c r="G347" i="8"/>
  <c r="H347" i="8"/>
  <c r="I347" i="8"/>
  <c r="J347" i="8"/>
  <c r="M347" i="8"/>
  <c r="N347" i="8"/>
  <c r="O347" i="8"/>
  <c r="P347" i="8"/>
  <c r="G348" i="8"/>
  <c r="H348" i="8"/>
  <c r="I348" i="8"/>
  <c r="J348" i="8"/>
  <c r="M348" i="8"/>
  <c r="N348" i="8"/>
  <c r="O348" i="8"/>
  <c r="P348" i="8"/>
  <c r="G349" i="8"/>
  <c r="H349" i="8"/>
  <c r="I349" i="8"/>
  <c r="J349" i="8"/>
  <c r="M349" i="8"/>
  <c r="N349" i="8"/>
  <c r="O349" i="8"/>
  <c r="P349" i="8"/>
  <c r="G350" i="8"/>
  <c r="H350" i="8"/>
  <c r="I350" i="8"/>
  <c r="J350" i="8"/>
  <c r="M350" i="8"/>
  <c r="N350" i="8"/>
  <c r="O350" i="8"/>
  <c r="P350" i="8"/>
  <c r="G351" i="8"/>
  <c r="H351" i="8"/>
  <c r="I351" i="8"/>
  <c r="J351" i="8"/>
  <c r="M351" i="8"/>
  <c r="N351" i="8"/>
  <c r="O351" i="8"/>
  <c r="P351" i="8"/>
  <c r="G352" i="8"/>
  <c r="H352" i="8"/>
  <c r="I352" i="8"/>
  <c r="J352" i="8"/>
  <c r="M352" i="8"/>
  <c r="N352" i="8"/>
  <c r="O352" i="8"/>
  <c r="P352" i="8"/>
  <c r="G353" i="8"/>
  <c r="H353" i="8"/>
  <c r="I353" i="8"/>
  <c r="J353" i="8"/>
  <c r="M353" i="8"/>
  <c r="N353" i="8"/>
  <c r="O353" i="8"/>
  <c r="P353" i="8"/>
  <c r="G354" i="8"/>
  <c r="H354" i="8"/>
  <c r="I354" i="8"/>
  <c r="J354" i="8"/>
  <c r="M354" i="8"/>
  <c r="N354" i="8"/>
  <c r="O354" i="8"/>
  <c r="P354" i="8"/>
  <c r="G355" i="8"/>
  <c r="H355" i="8"/>
  <c r="I355" i="8"/>
  <c r="J355" i="8"/>
  <c r="M355" i="8"/>
  <c r="N355" i="8"/>
  <c r="O355" i="8"/>
  <c r="P355" i="8"/>
  <c r="G356" i="8"/>
  <c r="H356" i="8"/>
  <c r="I356" i="8"/>
  <c r="J356" i="8"/>
  <c r="M356" i="8"/>
  <c r="N356" i="8"/>
  <c r="O356" i="8"/>
  <c r="P356" i="8"/>
  <c r="G357" i="8"/>
  <c r="H357" i="8"/>
  <c r="I357" i="8"/>
  <c r="J357" i="8"/>
  <c r="M357" i="8"/>
  <c r="N357" i="8"/>
  <c r="O357" i="8"/>
  <c r="P357" i="8"/>
  <c r="G358" i="8"/>
  <c r="H358" i="8"/>
  <c r="I358" i="8"/>
  <c r="J358" i="8"/>
  <c r="M358" i="8"/>
  <c r="N358" i="8"/>
  <c r="O358" i="8"/>
  <c r="P358" i="8"/>
  <c r="G359" i="8"/>
  <c r="H359" i="8"/>
  <c r="I359" i="8"/>
  <c r="J359" i="8"/>
  <c r="M359" i="8"/>
  <c r="N359" i="8"/>
  <c r="O359" i="8"/>
  <c r="P359" i="8"/>
  <c r="G360" i="8"/>
  <c r="H360" i="8"/>
  <c r="I360" i="8"/>
  <c r="J360" i="8"/>
  <c r="M360" i="8"/>
  <c r="N360" i="8"/>
  <c r="O360" i="8"/>
  <c r="P360" i="8"/>
  <c r="G361" i="8"/>
  <c r="H361" i="8"/>
  <c r="I361" i="8"/>
  <c r="J361" i="8"/>
  <c r="M361" i="8"/>
  <c r="N361" i="8"/>
  <c r="O361" i="8"/>
  <c r="P361" i="8"/>
  <c r="G362" i="8"/>
  <c r="H362" i="8"/>
  <c r="I362" i="8"/>
  <c r="J362" i="8"/>
  <c r="M362" i="8"/>
  <c r="N362" i="8"/>
  <c r="O362" i="8"/>
  <c r="P362" i="8"/>
  <c r="G363" i="8"/>
  <c r="H363" i="8"/>
  <c r="I363" i="8"/>
  <c r="J363" i="8"/>
  <c r="M363" i="8"/>
  <c r="N363" i="8"/>
  <c r="O363" i="8"/>
  <c r="P363" i="8"/>
  <c r="G364" i="8"/>
  <c r="H364" i="8"/>
  <c r="I364" i="8"/>
  <c r="J364" i="8"/>
  <c r="M364" i="8"/>
  <c r="N364" i="8"/>
  <c r="O364" i="8"/>
  <c r="P364" i="8"/>
  <c r="G365" i="8"/>
  <c r="H365" i="8"/>
  <c r="I365" i="8"/>
  <c r="J365" i="8"/>
  <c r="M365" i="8"/>
  <c r="N365" i="8"/>
  <c r="O365" i="8"/>
  <c r="P365" i="8"/>
  <c r="G366" i="8"/>
  <c r="H366" i="8"/>
  <c r="I366" i="8"/>
  <c r="J366" i="8"/>
  <c r="M366" i="8"/>
  <c r="N366" i="8"/>
  <c r="O366" i="8"/>
  <c r="P366" i="8"/>
  <c r="G367" i="8"/>
  <c r="H367" i="8"/>
  <c r="I367" i="8"/>
  <c r="J367" i="8"/>
  <c r="M367" i="8"/>
  <c r="N367" i="8"/>
  <c r="O367" i="8"/>
  <c r="P367" i="8"/>
  <c r="G368" i="8"/>
  <c r="H368" i="8"/>
  <c r="I368" i="8"/>
  <c r="J368" i="8"/>
  <c r="M368" i="8"/>
  <c r="N368" i="8"/>
  <c r="O368" i="8"/>
  <c r="P368" i="8"/>
  <c r="G369" i="8"/>
  <c r="H369" i="8"/>
  <c r="I369" i="8"/>
  <c r="J369" i="8"/>
  <c r="M369" i="8"/>
  <c r="N369" i="8"/>
  <c r="O369" i="8"/>
  <c r="P369" i="8"/>
  <c r="G370" i="8"/>
  <c r="H370" i="8"/>
  <c r="I370" i="8"/>
  <c r="J370" i="8"/>
  <c r="M370" i="8"/>
  <c r="N370" i="8"/>
  <c r="O370" i="8"/>
  <c r="P370" i="8"/>
  <c r="G371" i="8"/>
  <c r="H371" i="8"/>
  <c r="I371" i="8"/>
  <c r="J371" i="8"/>
  <c r="M371" i="8"/>
  <c r="N371" i="8"/>
  <c r="O371" i="8"/>
  <c r="P371" i="8"/>
  <c r="G372" i="8"/>
  <c r="H372" i="8"/>
  <c r="I372" i="8"/>
  <c r="J372" i="8"/>
  <c r="M372" i="8"/>
  <c r="N372" i="8"/>
  <c r="O372" i="8"/>
  <c r="P372" i="8"/>
  <c r="G373" i="8"/>
  <c r="H373" i="8"/>
  <c r="I373" i="8"/>
  <c r="J373" i="8"/>
  <c r="M373" i="8"/>
  <c r="N373" i="8"/>
  <c r="O373" i="8"/>
  <c r="P373" i="8"/>
  <c r="G374" i="8"/>
  <c r="H374" i="8"/>
  <c r="I374" i="8"/>
  <c r="J374" i="8"/>
  <c r="M374" i="8"/>
  <c r="N374" i="8"/>
  <c r="O374" i="8"/>
  <c r="P374" i="8"/>
  <c r="G375" i="8"/>
  <c r="H375" i="8"/>
  <c r="I375" i="8"/>
  <c r="J375" i="8"/>
  <c r="M375" i="8"/>
  <c r="N375" i="8"/>
  <c r="O375" i="8"/>
  <c r="P375" i="8"/>
  <c r="G376" i="8"/>
  <c r="H376" i="8"/>
  <c r="I376" i="8"/>
  <c r="J376" i="8"/>
  <c r="M376" i="8"/>
  <c r="N376" i="8"/>
  <c r="O376" i="8"/>
  <c r="P376" i="8"/>
  <c r="G377" i="8"/>
  <c r="H377" i="8"/>
  <c r="I377" i="8"/>
  <c r="J377" i="8"/>
  <c r="M377" i="8"/>
  <c r="N377" i="8"/>
  <c r="O377" i="8"/>
  <c r="P377" i="8"/>
  <c r="G378" i="8"/>
  <c r="H378" i="8"/>
  <c r="I378" i="8"/>
  <c r="J378" i="8"/>
  <c r="M378" i="8"/>
  <c r="N378" i="8"/>
  <c r="O378" i="8"/>
  <c r="P378" i="8"/>
  <c r="G379" i="8"/>
  <c r="H379" i="8"/>
  <c r="I379" i="8"/>
  <c r="J379" i="8"/>
  <c r="M379" i="8"/>
  <c r="N379" i="8"/>
  <c r="O379" i="8"/>
  <c r="P379" i="8"/>
  <c r="G380" i="8"/>
  <c r="H380" i="8"/>
  <c r="I380" i="8"/>
  <c r="J380" i="8"/>
  <c r="M380" i="8"/>
  <c r="N380" i="8"/>
  <c r="O380" i="8"/>
  <c r="P380" i="8"/>
  <c r="G381" i="8"/>
  <c r="H381" i="8"/>
  <c r="I381" i="8"/>
  <c r="J381" i="8"/>
  <c r="M381" i="8"/>
  <c r="N381" i="8"/>
  <c r="O381" i="8"/>
  <c r="P381" i="8"/>
  <c r="G382" i="8"/>
  <c r="H382" i="8"/>
  <c r="I382" i="8"/>
  <c r="J382" i="8"/>
  <c r="M382" i="8"/>
  <c r="N382" i="8"/>
  <c r="O382" i="8"/>
  <c r="P382" i="8"/>
  <c r="G383" i="8"/>
  <c r="H383" i="8"/>
  <c r="I383" i="8"/>
  <c r="J383" i="8"/>
  <c r="M383" i="8"/>
  <c r="N383" i="8"/>
  <c r="O383" i="8"/>
  <c r="P383" i="8"/>
  <c r="G384" i="8"/>
  <c r="H384" i="8"/>
  <c r="I384" i="8"/>
  <c r="J384" i="8"/>
  <c r="M384" i="8"/>
  <c r="N384" i="8"/>
  <c r="O384" i="8"/>
  <c r="P384" i="8"/>
  <c r="G385" i="8"/>
  <c r="H385" i="8"/>
  <c r="I385" i="8"/>
  <c r="J385" i="8"/>
  <c r="M385" i="8"/>
  <c r="N385" i="8"/>
  <c r="O385" i="8"/>
  <c r="P385" i="8"/>
  <c r="G386" i="8"/>
  <c r="H386" i="8"/>
  <c r="I386" i="8"/>
  <c r="J386" i="8"/>
  <c r="M386" i="8"/>
  <c r="N386" i="8"/>
  <c r="O386" i="8"/>
  <c r="P386" i="8"/>
  <c r="G387" i="8"/>
  <c r="H387" i="8"/>
  <c r="I387" i="8"/>
  <c r="J387" i="8"/>
  <c r="M387" i="8"/>
  <c r="N387" i="8"/>
  <c r="O387" i="8"/>
  <c r="P387" i="8"/>
  <c r="G388" i="8"/>
  <c r="H388" i="8"/>
  <c r="I388" i="8"/>
  <c r="J388" i="8"/>
  <c r="M388" i="8"/>
  <c r="N388" i="8"/>
  <c r="O388" i="8"/>
  <c r="P388" i="8"/>
  <c r="G389" i="8"/>
  <c r="H389" i="8"/>
  <c r="I389" i="8"/>
  <c r="J389" i="8"/>
  <c r="M389" i="8"/>
  <c r="N389" i="8"/>
  <c r="O389" i="8"/>
  <c r="P389" i="8"/>
  <c r="G390" i="8"/>
  <c r="H390" i="8"/>
  <c r="I390" i="8"/>
  <c r="J390" i="8"/>
  <c r="M390" i="8"/>
  <c r="N390" i="8"/>
  <c r="O390" i="8"/>
  <c r="P390" i="8"/>
  <c r="G391" i="8"/>
  <c r="H391" i="8"/>
  <c r="I391" i="8"/>
  <c r="J391" i="8"/>
  <c r="M391" i="8"/>
  <c r="N391" i="8"/>
  <c r="O391" i="8"/>
  <c r="P391" i="8"/>
  <c r="G392" i="8"/>
  <c r="H392" i="8"/>
  <c r="I392" i="8"/>
  <c r="J392" i="8"/>
  <c r="M392" i="8"/>
  <c r="N392" i="8"/>
  <c r="O392" i="8"/>
  <c r="P392" i="8"/>
  <c r="G393" i="8"/>
  <c r="H393" i="8"/>
  <c r="I393" i="8"/>
  <c r="J393" i="8"/>
  <c r="M393" i="8"/>
  <c r="N393" i="8"/>
  <c r="O393" i="8"/>
  <c r="P393" i="8"/>
  <c r="G394" i="8"/>
  <c r="H394" i="8"/>
  <c r="I394" i="8"/>
  <c r="J394" i="8"/>
  <c r="M394" i="8"/>
  <c r="N394" i="8"/>
  <c r="O394" i="8"/>
  <c r="P394" i="8"/>
  <c r="G395" i="8"/>
  <c r="H395" i="8"/>
  <c r="I395" i="8"/>
  <c r="J395" i="8"/>
  <c r="M395" i="8"/>
  <c r="N395" i="8"/>
  <c r="O395" i="8"/>
  <c r="P395" i="8"/>
  <c r="G396" i="8"/>
  <c r="H396" i="8"/>
  <c r="I396" i="8"/>
  <c r="J396" i="8"/>
  <c r="M396" i="8"/>
  <c r="N396" i="8"/>
  <c r="O396" i="8"/>
  <c r="P396" i="8"/>
  <c r="G397" i="8"/>
  <c r="H397" i="8"/>
  <c r="I397" i="8"/>
  <c r="J397" i="8"/>
  <c r="M397" i="8"/>
  <c r="N397" i="8"/>
  <c r="O397" i="8"/>
  <c r="P397" i="8"/>
  <c r="G398" i="8"/>
  <c r="H398" i="8"/>
  <c r="I398" i="8"/>
  <c r="J398" i="8"/>
  <c r="M398" i="8"/>
  <c r="N398" i="8"/>
  <c r="O398" i="8"/>
  <c r="P398" i="8"/>
  <c r="G399" i="8"/>
  <c r="H399" i="8"/>
  <c r="I399" i="8"/>
  <c r="J399" i="8"/>
  <c r="M399" i="8"/>
  <c r="N399" i="8"/>
  <c r="O399" i="8"/>
  <c r="P399" i="8"/>
  <c r="G400" i="8"/>
  <c r="H400" i="8"/>
  <c r="I400" i="8"/>
  <c r="J400" i="8"/>
  <c r="M400" i="8"/>
  <c r="N400" i="8"/>
  <c r="O400" i="8"/>
  <c r="P400" i="8"/>
  <c r="G401" i="8"/>
  <c r="H401" i="8"/>
  <c r="I401" i="8"/>
  <c r="J401" i="8"/>
  <c r="M401" i="8"/>
  <c r="N401" i="8"/>
  <c r="O401" i="8"/>
  <c r="P401" i="8"/>
  <c r="G402" i="8"/>
  <c r="H402" i="8"/>
  <c r="I402" i="8"/>
  <c r="J402" i="8"/>
  <c r="M402" i="8"/>
  <c r="N402" i="8"/>
  <c r="O402" i="8"/>
  <c r="P402" i="8"/>
  <c r="G403" i="8"/>
  <c r="H403" i="8"/>
  <c r="I403" i="8"/>
  <c r="J403" i="8"/>
  <c r="M403" i="8"/>
  <c r="N403" i="8"/>
  <c r="O403" i="8"/>
  <c r="P403" i="8"/>
  <c r="G404" i="8"/>
  <c r="H404" i="8"/>
  <c r="I404" i="8"/>
  <c r="J404" i="8"/>
  <c r="M404" i="8"/>
  <c r="N404" i="8"/>
  <c r="O404" i="8"/>
  <c r="P404" i="8"/>
  <c r="G405" i="8"/>
  <c r="H405" i="8"/>
  <c r="I405" i="8"/>
  <c r="J405" i="8"/>
  <c r="M405" i="8"/>
  <c r="N405" i="8"/>
  <c r="O405" i="8"/>
  <c r="P405" i="8"/>
  <c r="G406" i="8"/>
  <c r="H406" i="8"/>
  <c r="I406" i="8"/>
  <c r="J406" i="8"/>
  <c r="M406" i="8"/>
  <c r="N406" i="8"/>
  <c r="O406" i="8"/>
  <c r="P406" i="8"/>
  <c r="G407" i="8"/>
  <c r="H407" i="8"/>
  <c r="I407" i="8"/>
  <c r="J407" i="8"/>
  <c r="M407" i="8"/>
  <c r="N407" i="8"/>
  <c r="O407" i="8"/>
  <c r="P407" i="8"/>
  <c r="G408" i="8"/>
  <c r="H408" i="8"/>
  <c r="I408" i="8"/>
  <c r="J408" i="8"/>
  <c r="M408" i="8"/>
  <c r="N408" i="8"/>
  <c r="O408" i="8"/>
  <c r="P408" i="8"/>
  <c r="G409" i="8"/>
  <c r="H409" i="8"/>
  <c r="I409" i="8"/>
  <c r="J409" i="8"/>
  <c r="M409" i="8"/>
  <c r="N409" i="8"/>
  <c r="O409" i="8"/>
  <c r="P409" i="8"/>
  <c r="G410" i="8"/>
  <c r="H410" i="8"/>
  <c r="I410" i="8"/>
  <c r="J410" i="8"/>
  <c r="M410" i="8"/>
  <c r="N410" i="8"/>
  <c r="O410" i="8"/>
  <c r="P410" i="8"/>
  <c r="G411" i="8"/>
  <c r="H411" i="8"/>
  <c r="I411" i="8"/>
  <c r="J411" i="8"/>
  <c r="M411" i="8"/>
  <c r="N411" i="8"/>
  <c r="O411" i="8"/>
  <c r="P411" i="8"/>
  <c r="G412" i="8"/>
  <c r="H412" i="8"/>
  <c r="I412" i="8"/>
  <c r="J412" i="8"/>
  <c r="M412" i="8"/>
  <c r="N412" i="8"/>
  <c r="O412" i="8"/>
  <c r="P412" i="8"/>
  <c r="G413" i="8"/>
  <c r="H413" i="8"/>
  <c r="I413" i="8"/>
  <c r="J413" i="8"/>
  <c r="M413" i="8"/>
  <c r="N413" i="8"/>
  <c r="O413" i="8"/>
  <c r="P413" i="8"/>
  <c r="G414" i="8"/>
  <c r="H414" i="8"/>
  <c r="I414" i="8"/>
  <c r="J414" i="8"/>
  <c r="M414" i="8"/>
  <c r="N414" i="8"/>
  <c r="O414" i="8"/>
  <c r="P414" i="8"/>
  <c r="G415" i="8"/>
  <c r="H415" i="8"/>
  <c r="I415" i="8"/>
  <c r="J415" i="8"/>
  <c r="M415" i="8"/>
  <c r="N415" i="8"/>
  <c r="O415" i="8"/>
  <c r="P415" i="8"/>
  <c r="G416" i="8"/>
  <c r="H416" i="8"/>
  <c r="I416" i="8"/>
  <c r="J416" i="8"/>
  <c r="M416" i="8"/>
  <c r="N416" i="8"/>
  <c r="O416" i="8"/>
  <c r="P416" i="8"/>
  <c r="G417" i="8"/>
  <c r="H417" i="8"/>
  <c r="I417" i="8"/>
  <c r="J417" i="8"/>
  <c r="M417" i="8"/>
  <c r="N417" i="8"/>
  <c r="O417" i="8"/>
  <c r="P417" i="8"/>
  <c r="G418" i="8"/>
  <c r="H418" i="8"/>
  <c r="I418" i="8"/>
  <c r="J418" i="8"/>
  <c r="M418" i="8"/>
  <c r="N418" i="8"/>
  <c r="O418" i="8"/>
  <c r="P418" i="8"/>
  <c r="G419" i="8"/>
  <c r="H419" i="8"/>
  <c r="I419" i="8"/>
  <c r="J419" i="8"/>
  <c r="M419" i="8"/>
  <c r="N419" i="8"/>
  <c r="O419" i="8"/>
  <c r="P419" i="8"/>
  <c r="G420" i="8"/>
  <c r="H420" i="8"/>
  <c r="I420" i="8"/>
  <c r="J420" i="8"/>
  <c r="M420" i="8"/>
  <c r="N420" i="8"/>
  <c r="O420" i="8"/>
  <c r="P420" i="8"/>
  <c r="G421" i="8"/>
  <c r="H421" i="8"/>
  <c r="I421" i="8"/>
  <c r="J421" i="8"/>
  <c r="M421" i="8"/>
  <c r="N421" i="8"/>
  <c r="O421" i="8"/>
  <c r="P421" i="8"/>
  <c r="G422" i="8"/>
  <c r="H422" i="8"/>
  <c r="I422" i="8"/>
  <c r="J422" i="8"/>
  <c r="M422" i="8"/>
  <c r="N422" i="8"/>
  <c r="O422" i="8"/>
  <c r="P422" i="8"/>
  <c r="G423" i="8"/>
  <c r="H423" i="8"/>
  <c r="I423" i="8"/>
  <c r="J423" i="8"/>
  <c r="M423" i="8"/>
  <c r="N423" i="8"/>
  <c r="O423" i="8"/>
  <c r="P423" i="8"/>
  <c r="G424" i="8"/>
  <c r="H424" i="8"/>
  <c r="I424" i="8"/>
  <c r="J424" i="8"/>
  <c r="M424" i="8"/>
  <c r="N424" i="8"/>
  <c r="O424" i="8"/>
  <c r="P424" i="8"/>
  <c r="G425" i="8"/>
  <c r="H425" i="8"/>
  <c r="I425" i="8"/>
  <c r="J425" i="8"/>
  <c r="M425" i="8"/>
  <c r="N425" i="8"/>
  <c r="O425" i="8"/>
  <c r="P425" i="8"/>
  <c r="G426" i="8"/>
  <c r="H426" i="8"/>
  <c r="I426" i="8"/>
  <c r="J426" i="8"/>
  <c r="M426" i="8"/>
  <c r="N426" i="8"/>
  <c r="O426" i="8"/>
  <c r="P426" i="8"/>
  <c r="G427" i="8"/>
  <c r="H427" i="8"/>
  <c r="I427" i="8"/>
  <c r="J427" i="8"/>
  <c r="M427" i="8"/>
  <c r="N427" i="8"/>
  <c r="O427" i="8"/>
  <c r="P427" i="8"/>
  <c r="G428" i="8"/>
  <c r="H428" i="8"/>
  <c r="I428" i="8"/>
  <c r="J428" i="8"/>
  <c r="M428" i="8"/>
  <c r="N428" i="8"/>
  <c r="O428" i="8"/>
  <c r="P428" i="8"/>
  <c r="G429" i="8"/>
  <c r="H429" i="8"/>
  <c r="I429" i="8"/>
  <c r="J429" i="8"/>
  <c r="M429" i="8"/>
  <c r="N429" i="8"/>
  <c r="O429" i="8"/>
  <c r="P429" i="8"/>
  <c r="G430" i="8"/>
  <c r="H430" i="8"/>
  <c r="I430" i="8"/>
  <c r="J430" i="8"/>
  <c r="M430" i="8"/>
  <c r="N430" i="8"/>
  <c r="O430" i="8"/>
  <c r="P430" i="8"/>
  <c r="G431" i="8"/>
  <c r="H431" i="8"/>
  <c r="I431" i="8"/>
  <c r="J431" i="8"/>
  <c r="M431" i="8"/>
  <c r="N431" i="8"/>
  <c r="O431" i="8"/>
  <c r="P431" i="8"/>
  <c r="G432" i="8"/>
  <c r="H432" i="8"/>
  <c r="I432" i="8"/>
  <c r="J432" i="8"/>
  <c r="M432" i="8"/>
  <c r="N432" i="8"/>
  <c r="O432" i="8"/>
  <c r="P432" i="8"/>
  <c r="G433" i="8"/>
  <c r="H433" i="8"/>
  <c r="I433" i="8"/>
  <c r="J433" i="8"/>
  <c r="M433" i="8"/>
  <c r="N433" i="8"/>
  <c r="O433" i="8"/>
  <c r="P433" i="8"/>
  <c r="G434" i="8"/>
  <c r="H434" i="8"/>
  <c r="I434" i="8"/>
  <c r="J434" i="8"/>
  <c r="M434" i="8"/>
  <c r="N434" i="8"/>
  <c r="O434" i="8"/>
  <c r="P434" i="8"/>
  <c r="G435" i="8"/>
  <c r="H435" i="8"/>
  <c r="I435" i="8"/>
  <c r="J435" i="8"/>
  <c r="M435" i="8"/>
  <c r="N435" i="8"/>
  <c r="O435" i="8"/>
  <c r="P435" i="8"/>
  <c r="G436" i="8"/>
  <c r="H436" i="8"/>
  <c r="I436" i="8"/>
  <c r="J436" i="8"/>
  <c r="M436" i="8"/>
  <c r="N436" i="8"/>
  <c r="O436" i="8"/>
  <c r="P436" i="8"/>
  <c r="G437" i="8"/>
  <c r="H437" i="8"/>
  <c r="I437" i="8"/>
  <c r="J437" i="8"/>
  <c r="M437" i="8"/>
  <c r="N437" i="8"/>
  <c r="O437" i="8"/>
  <c r="P437" i="8"/>
  <c r="G438" i="8"/>
  <c r="H438" i="8"/>
  <c r="I438" i="8"/>
  <c r="J438" i="8"/>
  <c r="M438" i="8"/>
  <c r="N438" i="8"/>
  <c r="O438" i="8"/>
  <c r="P438" i="8"/>
  <c r="G439" i="8"/>
  <c r="H439" i="8"/>
  <c r="I439" i="8"/>
  <c r="J439" i="8"/>
  <c r="M439" i="8"/>
  <c r="N439" i="8"/>
  <c r="O439" i="8"/>
  <c r="P439" i="8"/>
  <c r="G440" i="8"/>
  <c r="H440" i="8"/>
  <c r="I440" i="8"/>
  <c r="J440" i="8"/>
  <c r="M440" i="8"/>
  <c r="N440" i="8"/>
  <c r="O440" i="8"/>
  <c r="P440" i="8"/>
  <c r="G441" i="8"/>
  <c r="H441" i="8"/>
  <c r="I441" i="8"/>
  <c r="J441" i="8"/>
  <c r="M441" i="8"/>
  <c r="N441" i="8"/>
  <c r="O441" i="8"/>
  <c r="P441" i="8"/>
  <c r="G442" i="8"/>
  <c r="H442" i="8"/>
  <c r="I442" i="8"/>
  <c r="J442" i="8"/>
  <c r="M442" i="8"/>
  <c r="N442" i="8"/>
  <c r="O442" i="8"/>
  <c r="P442" i="8"/>
  <c r="G443" i="8"/>
  <c r="H443" i="8"/>
  <c r="I443" i="8"/>
  <c r="J443" i="8"/>
  <c r="M443" i="8"/>
  <c r="N443" i="8"/>
  <c r="O443" i="8"/>
  <c r="P443" i="8"/>
  <c r="G444" i="8"/>
  <c r="H444" i="8"/>
  <c r="I444" i="8"/>
  <c r="J444" i="8"/>
  <c r="M444" i="8"/>
  <c r="N444" i="8"/>
  <c r="O444" i="8"/>
  <c r="P444" i="8"/>
  <c r="G445" i="8"/>
  <c r="H445" i="8"/>
  <c r="I445" i="8"/>
  <c r="J445" i="8"/>
  <c r="M445" i="8"/>
  <c r="N445" i="8"/>
  <c r="O445" i="8"/>
  <c r="P445" i="8"/>
  <c r="G446" i="8"/>
  <c r="H446" i="8"/>
  <c r="I446" i="8"/>
  <c r="J446" i="8"/>
  <c r="M446" i="8"/>
  <c r="N446" i="8"/>
  <c r="O446" i="8"/>
  <c r="P446" i="8"/>
  <c r="G447" i="8"/>
  <c r="H447" i="8"/>
  <c r="I447" i="8"/>
  <c r="J447" i="8"/>
  <c r="M447" i="8"/>
  <c r="N447" i="8"/>
  <c r="O447" i="8"/>
  <c r="P447" i="8"/>
  <c r="G448" i="8"/>
  <c r="H448" i="8"/>
  <c r="I448" i="8"/>
  <c r="J448" i="8"/>
  <c r="M448" i="8"/>
  <c r="N448" i="8"/>
  <c r="O448" i="8"/>
  <c r="P448" i="8"/>
  <c r="G449" i="8"/>
  <c r="H449" i="8"/>
  <c r="I449" i="8"/>
  <c r="J449" i="8"/>
  <c r="M449" i="8"/>
  <c r="N449" i="8"/>
  <c r="O449" i="8"/>
  <c r="P449" i="8"/>
  <c r="G450" i="8"/>
  <c r="H450" i="8"/>
  <c r="I450" i="8"/>
  <c r="J450" i="8"/>
  <c r="M450" i="8"/>
  <c r="N450" i="8"/>
  <c r="O450" i="8"/>
  <c r="P450" i="8"/>
  <c r="G451" i="8"/>
  <c r="H451" i="8"/>
  <c r="I451" i="8"/>
  <c r="J451" i="8"/>
  <c r="M451" i="8"/>
  <c r="N451" i="8"/>
  <c r="O451" i="8"/>
  <c r="P451" i="8"/>
  <c r="G452" i="8"/>
  <c r="H452" i="8"/>
  <c r="I452" i="8"/>
  <c r="J452" i="8"/>
  <c r="M452" i="8"/>
  <c r="N452" i="8"/>
  <c r="O452" i="8"/>
  <c r="P452" i="8"/>
  <c r="G453" i="8"/>
  <c r="H453" i="8"/>
  <c r="I453" i="8"/>
  <c r="J453" i="8"/>
  <c r="M453" i="8"/>
  <c r="N453" i="8"/>
  <c r="O453" i="8"/>
  <c r="P453" i="8"/>
  <c r="G454" i="8"/>
  <c r="H454" i="8"/>
  <c r="I454" i="8"/>
  <c r="J454" i="8"/>
  <c r="M454" i="8"/>
  <c r="N454" i="8"/>
  <c r="O454" i="8"/>
  <c r="P454" i="8"/>
  <c r="G455" i="8"/>
  <c r="H455" i="8"/>
  <c r="I455" i="8"/>
  <c r="J455" i="8"/>
  <c r="M455" i="8"/>
  <c r="N455" i="8"/>
  <c r="O455" i="8"/>
  <c r="P455" i="8"/>
  <c r="G456" i="8"/>
  <c r="H456" i="8"/>
  <c r="I456" i="8"/>
  <c r="J456" i="8"/>
  <c r="M456" i="8"/>
  <c r="N456" i="8"/>
  <c r="O456" i="8"/>
  <c r="P456" i="8"/>
  <c r="G457" i="8"/>
  <c r="H457" i="8"/>
  <c r="I457" i="8"/>
  <c r="J457" i="8"/>
  <c r="M457" i="8"/>
  <c r="N457" i="8"/>
  <c r="O457" i="8"/>
  <c r="P457" i="8"/>
  <c r="G458" i="8"/>
  <c r="H458" i="8"/>
  <c r="I458" i="8"/>
  <c r="J458" i="8"/>
  <c r="M458" i="8"/>
  <c r="N458" i="8"/>
  <c r="O458" i="8"/>
  <c r="P458" i="8"/>
  <c r="G459" i="8"/>
  <c r="H459" i="8"/>
  <c r="I459" i="8"/>
  <c r="J459" i="8"/>
  <c r="M459" i="8"/>
  <c r="N459" i="8"/>
  <c r="O459" i="8"/>
  <c r="P459" i="8"/>
  <c r="G460" i="8"/>
  <c r="H460" i="8"/>
  <c r="I460" i="8"/>
  <c r="J460" i="8"/>
  <c r="M460" i="8"/>
  <c r="N460" i="8"/>
  <c r="O460" i="8"/>
  <c r="P460" i="8"/>
  <c r="G461" i="8"/>
  <c r="H461" i="8"/>
  <c r="I461" i="8"/>
  <c r="J461" i="8"/>
  <c r="M461" i="8"/>
  <c r="N461" i="8"/>
  <c r="O461" i="8"/>
  <c r="P461" i="8"/>
  <c r="G462" i="8"/>
  <c r="H462" i="8"/>
  <c r="I462" i="8"/>
  <c r="J462" i="8"/>
  <c r="M462" i="8"/>
  <c r="N462" i="8"/>
  <c r="O462" i="8"/>
  <c r="P462" i="8"/>
  <c r="G463" i="8"/>
  <c r="H463" i="8"/>
  <c r="I463" i="8"/>
  <c r="J463" i="8"/>
  <c r="M463" i="8"/>
  <c r="N463" i="8"/>
  <c r="O463" i="8"/>
  <c r="P463" i="8"/>
  <c r="G464" i="8"/>
  <c r="H464" i="8"/>
  <c r="I464" i="8"/>
  <c r="J464" i="8"/>
  <c r="M464" i="8"/>
  <c r="N464" i="8"/>
  <c r="O464" i="8"/>
  <c r="P464" i="8"/>
  <c r="G465" i="8"/>
  <c r="H465" i="8"/>
  <c r="I465" i="8"/>
  <c r="J465" i="8"/>
  <c r="M465" i="8"/>
  <c r="N465" i="8"/>
  <c r="O465" i="8"/>
  <c r="P465" i="8"/>
  <c r="G466" i="8"/>
  <c r="H466" i="8"/>
  <c r="I466" i="8"/>
  <c r="J466" i="8"/>
  <c r="M466" i="8"/>
  <c r="N466" i="8"/>
  <c r="O466" i="8"/>
  <c r="P466" i="8"/>
  <c r="G467" i="8"/>
  <c r="H467" i="8"/>
  <c r="I467" i="8"/>
  <c r="J467" i="8"/>
  <c r="M467" i="8"/>
  <c r="N467" i="8"/>
  <c r="O467" i="8"/>
  <c r="P467" i="8"/>
  <c r="G468" i="8"/>
  <c r="H468" i="8"/>
  <c r="I468" i="8"/>
  <c r="J468" i="8"/>
  <c r="M468" i="8"/>
  <c r="N468" i="8"/>
  <c r="O468" i="8"/>
  <c r="P468" i="8"/>
  <c r="G469" i="8"/>
  <c r="H469" i="8"/>
  <c r="I469" i="8"/>
  <c r="J469" i="8"/>
  <c r="M469" i="8"/>
  <c r="N469" i="8"/>
  <c r="O469" i="8"/>
  <c r="P469" i="8"/>
  <c r="G470" i="8"/>
  <c r="H470" i="8"/>
  <c r="I470" i="8"/>
  <c r="J470" i="8"/>
  <c r="M470" i="8"/>
  <c r="N470" i="8"/>
  <c r="O470" i="8"/>
  <c r="P470" i="8"/>
  <c r="G471" i="8"/>
  <c r="H471" i="8"/>
  <c r="I471" i="8"/>
  <c r="J471" i="8"/>
  <c r="M471" i="8"/>
  <c r="N471" i="8"/>
  <c r="O471" i="8"/>
  <c r="P471" i="8"/>
  <c r="G472" i="8"/>
  <c r="H472" i="8"/>
  <c r="I472" i="8"/>
  <c r="J472" i="8"/>
  <c r="M472" i="8"/>
  <c r="N472" i="8"/>
  <c r="O472" i="8"/>
  <c r="P472" i="8"/>
  <c r="G473" i="8"/>
  <c r="H473" i="8"/>
  <c r="I473" i="8"/>
  <c r="J473" i="8"/>
  <c r="M473" i="8"/>
  <c r="N473" i="8"/>
  <c r="O473" i="8"/>
  <c r="P473" i="8"/>
  <c r="G474" i="8"/>
  <c r="H474" i="8"/>
  <c r="I474" i="8"/>
  <c r="J474" i="8"/>
  <c r="M474" i="8"/>
  <c r="N474" i="8"/>
  <c r="O474" i="8"/>
  <c r="P474" i="8"/>
  <c r="G475" i="8"/>
  <c r="H475" i="8"/>
  <c r="I475" i="8"/>
  <c r="J475" i="8"/>
  <c r="M475" i="8"/>
  <c r="N475" i="8"/>
  <c r="O475" i="8"/>
  <c r="P475" i="8"/>
  <c r="G476" i="8"/>
  <c r="H476" i="8"/>
  <c r="I476" i="8"/>
  <c r="J476" i="8"/>
  <c r="M476" i="8"/>
  <c r="N476" i="8"/>
  <c r="O476" i="8"/>
  <c r="P476" i="8"/>
  <c r="G477" i="8"/>
  <c r="H477" i="8"/>
  <c r="I477" i="8"/>
  <c r="J477" i="8"/>
  <c r="M477" i="8"/>
  <c r="N477" i="8"/>
  <c r="O477" i="8"/>
  <c r="P477" i="8"/>
  <c r="G478" i="8"/>
  <c r="H478" i="8"/>
  <c r="I478" i="8"/>
  <c r="J478" i="8"/>
  <c r="M478" i="8"/>
  <c r="N478" i="8"/>
  <c r="O478" i="8"/>
  <c r="P478" i="8"/>
  <c r="G479" i="8"/>
  <c r="H479" i="8"/>
  <c r="I479" i="8"/>
  <c r="J479" i="8"/>
  <c r="M479" i="8"/>
  <c r="N479" i="8"/>
  <c r="O479" i="8"/>
  <c r="P479" i="8"/>
  <c r="G480" i="8"/>
  <c r="H480" i="8"/>
  <c r="I480" i="8"/>
  <c r="J480" i="8"/>
  <c r="M480" i="8"/>
  <c r="N480" i="8"/>
  <c r="O480" i="8"/>
  <c r="P480" i="8"/>
  <c r="G481" i="8"/>
  <c r="H481" i="8"/>
  <c r="I481" i="8"/>
  <c r="J481" i="8"/>
  <c r="M481" i="8"/>
  <c r="N481" i="8"/>
  <c r="O481" i="8"/>
  <c r="P481" i="8"/>
  <c r="G482" i="8"/>
  <c r="H482" i="8"/>
  <c r="I482" i="8"/>
  <c r="J482" i="8"/>
  <c r="M482" i="8"/>
  <c r="N482" i="8"/>
  <c r="O482" i="8"/>
  <c r="P482" i="8"/>
  <c r="G483" i="8"/>
  <c r="H483" i="8"/>
  <c r="I483" i="8"/>
  <c r="J483" i="8"/>
  <c r="M483" i="8"/>
  <c r="N483" i="8"/>
  <c r="O483" i="8"/>
  <c r="P483" i="8"/>
  <c r="G484" i="8"/>
  <c r="H484" i="8"/>
  <c r="I484" i="8"/>
  <c r="J484" i="8"/>
  <c r="M484" i="8"/>
  <c r="N484" i="8"/>
  <c r="O484" i="8"/>
  <c r="P484" i="8"/>
  <c r="G485" i="8"/>
  <c r="H485" i="8"/>
  <c r="I485" i="8"/>
  <c r="J485" i="8"/>
  <c r="M485" i="8"/>
  <c r="N485" i="8"/>
  <c r="O485" i="8"/>
  <c r="P485" i="8"/>
  <c r="G486" i="8"/>
  <c r="H486" i="8"/>
  <c r="I486" i="8"/>
  <c r="J486" i="8"/>
  <c r="M486" i="8"/>
  <c r="N486" i="8"/>
  <c r="O486" i="8"/>
  <c r="P486" i="8"/>
  <c r="F487" i="8"/>
  <c r="G487" i="8"/>
  <c r="H487" i="8"/>
  <c r="I487" i="8"/>
  <c r="L487" i="8"/>
  <c r="M487" i="8"/>
  <c r="N487" i="8"/>
  <c r="G488" i="8"/>
  <c r="H488" i="8"/>
  <c r="I488" i="8"/>
  <c r="J488" i="8"/>
  <c r="M488" i="8"/>
  <c r="N488" i="8"/>
  <c r="O488" i="8"/>
  <c r="G489" i="8"/>
  <c r="H489" i="8"/>
  <c r="I489" i="8"/>
  <c r="J489" i="8"/>
  <c r="M489" i="8"/>
  <c r="N489" i="8"/>
  <c r="O489" i="8"/>
  <c r="G490" i="8"/>
  <c r="H490" i="8"/>
  <c r="I490" i="8"/>
  <c r="I693" i="8"/>
  <c r="D25" i="3"/>
  <c r="J490" i="8"/>
  <c r="M490" i="8"/>
  <c r="N490" i="8"/>
  <c r="O490" i="8"/>
  <c r="G491" i="8"/>
  <c r="H491" i="8"/>
  <c r="I491" i="8"/>
  <c r="J491" i="8"/>
  <c r="M491" i="8"/>
  <c r="N491" i="8"/>
  <c r="O491" i="8"/>
  <c r="G492" i="8"/>
  <c r="H492" i="8"/>
  <c r="I492" i="8"/>
  <c r="J492" i="8"/>
  <c r="M492" i="8"/>
  <c r="N492" i="8"/>
  <c r="O492" i="8"/>
  <c r="G493" i="8"/>
  <c r="H493" i="8"/>
  <c r="I493" i="8"/>
  <c r="J493" i="8"/>
  <c r="M493" i="8"/>
  <c r="N493" i="8"/>
  <c r="O493" i="8"/>
  <c r="G494" i="8"/>
  <c r="H494" i="8"/>
  <c r="I494" i="8"/>
  <c r="J494" i="8"/>
  <c r="M494" i="8"/>
  <c r="N494" i="8"/>
  <c r="O494" i="8"/>
  <c r="G495" i="8"/>
  <c r="H495" i="8"/>
  <c r="I495" i="8"/>
  <c r="J495" i="8"/>
  <c r="M495" i="8"/>
  <c r="N495" i="8"/>
  <c r="O495" i="8"/>
  <c r="G496" i="8"/>
  <c r="H496" i="8"/>
  <c r="I496" i="8"/>
  <c r="J496" i="8"/>
  <c r="M496" i="8"/>
  <c r="N496" i="8"/>
  <c r="O496" i="8"/>
  <c r="G497" i="8"/>
  <c r="H497" i="8"/>
  <c r="I497" i="8"/>
  <c r="J497" i="8"/>
  <c r="M497" i="8"/>
  <c r="N497" i="8"/>
  <c r="O497" i="8"/>
  <c r="G498" i="8"/>
  <c r="H498" i="8"/>
  <c r="I498" i="8"/>
  <c r="J498" i="8"/>
  <c r="M498" i="8"/>
  <c r="N498" i="8"/>
  <c r="O498" i="8"/>
  <c r="G499" i="8"/>
  <c r="H499" i="8"/>
  <c r="I499" i="8"/>
  <c r="J499" i="8"/>
  <c r="M499" i="8"/>
  <c r="N499" i="8"/>
  <c r="O499" i="8"/>
  <c r="G500" i="8"/>
  <c r="H500" i="8"/>
  <c r="I500" i="8"/>
  <c r="J500" i="8"/>
  <c r="M500" i="8"/>
  <c r="N500" i="8"/>
  <c r="O500" i="8"/>
  <c r="G501" i="8"/>
  <c r="H501" i="8"/>
  <c r="I501" i="8"/>
  <c r="J501" i="8"/>
  <c r="M501" i="8"/>
  <c r="N501" i="8"/>
  <c r="O501" i="8"/>
  <c r="G502" i="8"/>
  <c r="H502" i="8"/>
  <c r="I502" i="8"/>
  <c r="J502" i="8"/>
  <c r="M502" i="8"/>
  <c r="N502" i="8"/>
  <c r="O502" i="8"/>
  <c r="G503" i="8"/>
  <c r="H503" i="8"/>
  <c r="I503" i="8"/>
  <c r="J503" i="8"/>
  <c r="M503" i="8"/>
  <c r="N503" i="8"/>
  <c r="O503" i="8"/>
  <c r="G504" i="8"/>
  <c r="H504" i="8"/>
  <c r="I504" i="8"/>
  <c r="J504" i="8"/>
  <c r="M504" i="8"/>
  <c r="N504" i="8"/>
  <c r="O504" i="8"/>
  <c r="G505" i="8"/>
  <c r="H505" i="8"/>
  <c r="I505" i="8"/>
  <c r="J505" i="8"/>
  <c r="M505" i="8"/>
  <c r="N505" i="8"/>
  <c r="O505" i="8"/>
  <c r="G506" i="8"/>
  <c r="H506" i="8"/>
  <c r="I506" i="8"/>
  <c r="J506" i="8"/>
  <c r="M506" i="8"/>
  <c r="N506" i="8"/>
  <c r="O506" i="8"/>
  <c r="G507" i="8"/>
  <c r="H507" i="8"/>
  <c r="I507" i="8"/>
  <c r="J507" i="8"/>
  <c r="M507" i="8"/>
  <c r="N507" i="8"/>
  <c r="O507" i="8"/>
  <c r="G508" i="8"/>
  <c r="H508" i="8"/>
  <c r="I508" i="8"/>
  <c r="J508" i="8"/>
  <c r="M508" i="8"/>
  <c r="N508" i="8"/>
  <c r="O508" i="8"/>
  <c r="G509" i="8"/>
  <c r="H509" i="8"/>
  <c r="I509" i="8"/>
  <c r="J509" i="8"/>
  <c r="M509" i="8"/>
  <c r="N509" i="8"/>
  <c r="O509" i="8"/>
  <c r="G510" i="8"/>
  <c r="H510" i="8"/>
  <c r="I510" i="8"/>
  <c r="J510" i="8"/>
  <c r="M510" i="8"/>
  <c r="N510" i="8"/>
  <c r="O510" i="8"/>
  <c r="G511" i="8"/>
  <c r="H511" i="8"/>
  <c r="I511" i="8"/>
  <c r="J511" i="8"/>
  <c r="M511" i="8"/>
  <c r="N511" i="8"/>
  <c r="O511" i="8"/>
  <c r="G512" i="8"/>
  <c r="H512" i="8"/>
  <c r="I512" i="8"/>
  <c r="J512" i="8"/>
  <c r="M512" i="8"/>
  <c r="N512" i="8"/>
  <c r="O512" i="8"/>
  <c r="G513" i="8"/>
  <c r="H513" i="8"/>
  <c r="I513" i="8"/>
  <c r="J513" i="8"/>
  <c r="M513" i="8"/>
  <c r="N513" i="8"/>
  <c r="O513" i="8"/>
  <c r="G514" i="8"/>
  <c r="H514" i="8"/>
  <c r="I514" i="8"/>
  <c r="J514" i="8"/>
  <c r="M514" i="8"/>
  <c r="N514" i="8"/>
  <c r="O514" i="8"/>
  <c r="G515" i="8"/>
  <c r="H515" i="8"/>
  <c r="I515" i="8"/>
  <c r="J515" i="8"/>
  <c r="M515" i="8"/>
  <c r="N515" i="8"/>
  <c r="O515" i="8"/>
  <c r="G516" i="8"/>
  <c r="H516" i="8"/>
  <c r="I516" i="8"/>
  <c r="J516" i="8"/>
  <c r="M516" i="8"/>
  <c r="N516" i="8"/>
  <c r="O516" i="8"/>
  <c r="G517" i="8"/>
  <c r="H517" i="8"/>
  <c r="I517" i="8"/>
  <c r="J517" i="8"/>
  <c r="M517" i="8"/>
  <c r="N517" i="8"/>
  <c r="O517" i="8"/>
  <c r="G518" i="8"/>
  <c r="H518" i="8"/>
  <c r="I518" i="8"/>
  <c r="J518" i="8"/>
  <c r="M518" i="8"/>
  <c r="N518" i="8"/>
  <c r="O518" i="8"/>
  <c r="G519" i="8"/>
  <c r="H519" i="8"/>
  <c r="I519" i="8"/>
  <c r="J519" i="8"/>
  <c r="M519" i="8"/>
  <c r="N519" i="8"/>
  <c r="O519" i="8"/>
  <c r="G520" i="8"/>
  <c r="H520" i="8"/>
  <c r="I520" i="8"/>
  <c r="J520" i="8"/>
  <c r="M520" i="8"/>
  <c r="N520" i="8"/>
  <c r="O520" i="8"/>
  <c r="G521" i="8"/>
  <c r="H521" i="8"/>
  <c r="I521" i="8"/>
  <c r="J521" i="8"/>
  <c r="M521" i="8"/>
  <c r="N521" i="8"/>
  <c r="O521" i="8"/>
  <c r="G522" i="8"/>
  <c r="H522" i="8"/>
  <c r="I522" i="8"/>
  <c r="J522" i="8"/>
  <c r="M522" i="8"/>
  <c r="N522" i="8"/>
  <c r="O522" i="8"/>
  <c r="G523" i="8"/>
  <c r="H523" i="8"/>
  <c r="I523" i="8"/>
  <c r="J523" i="8"/>
  <c r="M523" i="8"/>
  <c r="N523" i="8"/>
  <c r="O523" i="8"/>
  <c r="G524" i="8"/>
  <c r="H524" i="8"/>
  <c r="I524" i="8"/>
  <c r="J524" i="8"/>
  <c r="M524" i="8"/>
  <c r="N524" i="8"/>
  <c r="O524" i="8"/>
  <c r="G525" i="8"/>
  <c r="H525" i="8"/>
  <c r="I525" i="8"/>
  <c r="J525" i="8"/>
  <c r="M525" i="8"/>
  <c r="N525" i="8"/>
  <c r="O525" i="8"/>
  <c r="G526" i="8"/>
  <c r="H526" i="8"/>
  <c r="I526" i="8"/>
  <c r="J526" i="8"/>
  <c r="M526" i="8"/>
  <c r="N526" i="8"/>
  <c r="O526" i="8"/>
  <c r="G527" i="8"/>
  <c r="H527" i="8"/>
  <c r="I527" i="8"/>
  <c r="J527" i="8"/>
  <c r="M527" i="8"/>
  <c r="N527" i="8"/>
  <c r="O527" i="8"/>
  <c r="G528" i="8"/>
  <c r="H528" i="8"/>
  <c r="I528" i="8"/>
  <c r="J528" i="8"/>
  <c r="M528" i="8"/>
  <c r="N528" i="8"/>
  <c r="O528" i="8"/>
  <c r="G529" i="8"/>
  <c r="H529" i="8"/>
  <c r="I529" i="8"/>
  <c r="J529" i="8"/>
  <c r="M529" i="8"/>
  <c r="N529" i="8"/>
  <c r="O529" i="8"/>
  <c r="G530" i="8"/>
  <c r="H530" i="8"/>
  <c r="I530" i="8"/>
  <c r="J530" i="8"/>
  <c r="M530" i="8"/>
  <c r="N530" i="8"/>
  <c r="O530" i="8"/>
  <c r="G531" i="8"/>
  <c r="H531" i="8"/>
  <c r="I531" i="8"/>
  <c r="J531" i="8"/>
  <c r="M531" i="8"/>
  <c r="N531" i="8"/>
  <c r="O531" i="8"/>
  <c r="G532" i="8"/>
  <c r="H532" i="8"/>
  <c r="I532" i="8"/>
  <c r="J532" i="8"/>
  <c r="M532" i="8"/>
  <c r="N532" i="8"/>
  <c r="O532" i="8"/>
  <c r="G533" i="8"/>
  <c r="H533" i="8"/>
  <c r="I533" i="8"/>
  <c r="J533" i="8"/>
  <c r="M533" i="8"/>
  <c r="N533" i="8"/>
  <c r="O533" i="8"/>
  <c r="G534" i="8"/>
  <c r="H534" i="8"/>
  <c r="I534" i="8"/>
  <c r="J534" i="8"/>
  <c r="M534" i="8"/>
  <c r="N534" i="8"/>
  <c r="O534" i="8"/>
  <c r="G535" i="8"/>
  <c r="H535" i="8"/>
  <c r="I535" i="8"/>
  <c r="J535" i="8"/>
  <c r="M535" i="8"/>
  <c r="N535" i="8"/>
  <c r="O535" i="8"/>
  <c r="G536" i="8"/>
  <c r="H536" i="8"/>
  <c r="I536" i="8"/>
  <c r="J536" i="8"/>
  <c r="M536" i="8"/>
  <c r="N536" i="8"/>
  <c r="O536" i="8"/>
  <c r="G537" i="8"/>
  <c r="H537" i="8"/>
  <c r="I537" i="8"/>
  <c r="J537" i="8"/>
  <c r="M537" i="8"/>
  <c r="N537" i="8"/>
  <c r="O537" i="8"/>
  <c r="G538" i="8"/>
  <c r="H538" i="8"/>
  <c r="I538" i="8"/>
  <c r="J538" i="8"/>
  <c r="M538" i="8"/>
  <c r="N538" i="8"/>
  <c r="O538" i="8"/>
  <c r="G539" i="8"/>
  <c r="H539" i="8"/>
  <c r="I539" i="8"/>
  <c r="J539" i="8"/>
  <c r="M539" i="8"/>
  <c r="N539" i="8"/>
  <c r="O539" i="8"/>
  <c r="G540" i="8"/>
  <c r="H540" i="8"/>
  <c r="I540" i="8"/>
  <c r="J540" i="8"/>
  <c r="M540" i="8"/>
  <c r="N540" i="8"/>
  <c r="O540" i="8"/>
  <c r="G541" i="8"/>
  <c r="H541" i="8"/>
  <c r="I541" i="8"/>
  <c r="J541" i="8"/>
  <c r="M541" i="8"/>
  <c r="N541" i="8"/>
  <c r="O541" i="8"/>
  <c r="G542" i="8"/>
  <c r="H542" i="8"/>
  <c r="I542" i="8"/>
  <c r="J542" i="8"/>
  <c r="M542" i="8"/>
  <c r="N542" i="8"/>
  <c r="O542" i="8"/>
  <c r="G543" i="8"/>
  <c r="H543" i="8"/>
  <c r="I543" i="8"/>
  <c r="J543" i="8"/>
  <c r="M543" i="8"/>
  <c r="N543" i="8"/>
  <c r="O543" i="8"/>
  <c r="G544" i="8"/>
  <c r="H544" i="8"/>
  <c r="I544" i="8"/>
  <c r="J544" i="8"/>
  <c r="M544" i="8"/>
  <c r="N544" i="8"/>
  <c r="O544" i="8"/>
  <c r="G545" i="8"/>
  <c r="H545" i="8"/>
  <c r="I545" i="8"/>
  <c r="J545" i="8"/>
  <c r="M545" i="8"/>
  <c r="N545" i="8"/>
  <c r="O545" i="8"/>
  <c r="G546" i="8"/>
  <c r="H546" i="8"/>
  <c r="I546" i="8"/>
  <c r="J546" i="8"/>
  <c r="M546" i="8"/>
  <c r="N546" i="8"/>
  <c r="O546" i="8"/>
  <c r="G547" i="8"/>
  <c r="H547" i="8"/>
  <c r="I547" i="8"/>
  <c r="J547" i="8"/>
  <c r="M547" i="8"/>
  <c r="N547" i="8"/>
  <c r="O547" i="8"/>
  <c r="G548" i="8"/>
  <c r="H548" i="8"/>
  <c r="I548" i="8"/>
  <c r="J548" i="8"/>
  <c r="M548" i="8"/>
  <c r="N548" i="8"/>
  <c r="O548" i="8"/>
  <c r="G549" i="8"/>
  <c r="H549" i="8"/>
  <c r="I549" i="8"/>
  <c r="J549" i="8"/>
  <c r="M549" i="8"/>
  <c r="N549" i="8"/>
  <c r="O549" i="8"/>
  <c r="G550" i="8"/>
  <c r="H550" i="8"/>
  <c r="I550" i="8"/>
  <c r="J550" i="8"/>
  <c r="M550" i="8"/>
  <c r="N550" i="8"/>
  <c r="O550" i="8"/>
  <c r="G551" i="8"/>
  <c r="H551" i="8"/>
  <c r="I551" i="8"/>
  <c r="J551" i="8"/>
  <c r="M551" i="8"/>
  <c r="N551" i="8"/>
  <c r="O551" i="8"/>
  <c r="G552" i="8"/>
  <c r="H552" i="8"/>
  <c r="I552" i="8"/>
  <c r="J552" i="8"/>
  <c r="M552" i="8"/>
  <c r="N552" i="8"/>
  <c r="O552" i="8"/>
  <c r="G553" i="8"/>
  <c r="H553" i="8"/>
  <c r="I553" i="8"/>
  <c r="J553" i="8"/>
  <c r="M553" i="8"/>
  <c r="N553" i="8"/>
  <c r="O553" i="8"/>
  <c r="G554" i="8"/>
  <c r="H554" i="8"/>
  <c r="I554" i="8"/>
  <c r="J554" i="8"/>
  <c r="M554" i="8"/>
  <c r="N554" i="8"/>
  <c r="O554" i="8"/>
  <c r="G555" i="8"/>
  <c r="H555" i="8"/>
  <c r="I555" i="8"/>
  <c r="J555" i="8"/>
  <c r="M555" i="8"/>
  <c r="N555" i="8"/>
  <c r="O555" i="8"/>
  <c r="G556" i="8"/>
  <c r="H556" i="8"/>
  <c r="I556" i="8"/>
  <c r="J556" i="8"/>
  <c r="M556" i="8"/>
  <c r="N556" i="8"/>
  <c r="O556" i="8"/>
  <c r="G557" i="8"/>
  <c r="H557" i="8"/>
  <c r="I557" i="8"/>
  <c r="J557" i="8"/>
  <c r="M557" i="8"/>
  <c r="N557" i="8"/>
  <c r="O557" i="8"/>
  <c r="G558" i="8"/>
  <c r="H558" i="8"/>
  <c r="I558" i="8"/>
  <c r="J558" i="8"/>
  <c r="M558" i="8"/>
  <c r="N558" i="8"/>
  <c r="O558" i="8"/>
  <c r="G559" i="8"/>
  <c r="H559" i="8"/>
  <c r="I559" i="8"/>
  <c r="J559" i="8"/>
  <c r="M559" i="8"/>
  <c r="N559" i="8"/>
  <c r="O559" i="8"/>
  <c r="G560" i="8"/>
  <c r="H560" i="8"/>
  <c r="I560" i="8"/>
  <c r="J560" i="8"/>
  <c r="M560" i="8"/>
  <c r="N560" i="8"/>
  <c r="O560" i="8"/>
  <c r="G561" i="8"/>
  <c r="H561" i="8"/>
  <c r="I561" i="8"/>
  <c r="J561" i="8"/>
  <c r="M561" i="8"/>
  <c r="N561" i="8"/>
  <c r="O561" i="8"/>
  <c r="G562" i="8"/>
  <c r="H562" i="8"/>
  <c r="I562" i="8"/>
  <c r="J562" i="8"/>
  <c r="M562" i="8"/>
  <c r="N562" i="8"/>
  <c r="O562" i="8"/>
  <c r="G563" i="8"/>
  <c r="H563" i="8"/>
  <c r="I563" i="8"/>
  <c r="J563" i="8"/>
  <c r="M563" i="8"/>
  <c r="N563" i="8"/>
  <c r="O563" i="8"/>
  <c r="G564" i="8"/>
  <c r="H564" i="8"/>
  <c r="I564" i="8"/>
  <c r="J564" i="8"/>
  <c r="M564" i="8"/>
  <c r="N564" i="8"/>
  <c r="O564" i="8"/>
  <c r="G565" i="8"/>
  <c r="H565" i="8"/>
  <c r="I565" i="8"/>
  <c r="J565" i="8"/>
  <c r="M565" i="8"/>
  <c r="N565" i="8"/>
  <c r="O565" i="8"/>
  <c r="G566" i="8"/>
  <c r="H566" i="8"/>
  <c r="I566" i="8"/>
  <c r="J566" i="8"/>
  <c r="M566" i="8"/>
  <c r="N566" i="8"/>
  <c r="O566" i="8"/>
  <c r="G567" i="8"/>
  <c r="H567" i="8"/>
  <c r="I567" i="8"/>
  <c r="J567" i="8"/>
  <c r="M567" i="8"/>
  <c r="N567" i="8"/>
  <c r="O567" i="8"/>
  <c r="G568" i="8"/>
  <c r="H568" i="8"/>
  <c r="I568" i="8"/>
  <c r="J568" i="8"/>
  <c r="M568" i="8"/>
  <c r="N568" i="8"/>
  <c r="O568" i="8"/>
  <c r="G569" i="8"/>
  <c r="H569" i="8"/>
  <c r="I569" i="8"/>
  <c r="J569" i="8"/>
  <c r="M569" i="8"/>
  <c r="N569" i="8"/>
  <c r="O569" i="8"/>
  <c r="G570" i="8"/>
  <c r="H570" i="8"/>
  <c r="I570" i="8"/>
  <c r="J570" i="8"/>
  <c r="M570" i="8"/>
  <c r="N570" i="8"/>
  <c r="O570" i="8"/>
  <c r="G571" i="8"/>
  <c r="H571" i="8"/>
  <c r="I571" i="8"/>
  <c r="J571" i="8"/>
  <c r="M571" i="8"/>
  <c r="N571" i="8"/>
  <c r="O571" i="8"/>
  <c r="G572" i="8"/>
  <c r="H572" i="8"/>
  <c r="I572" i="8"/>
  <c r="J572" i="8"/>
  <c r="M572" i="8"/>
  <c r="N572" i="8"/>
  <c r="O572" i="8"/>
  <c r="P572" i="8"/>
  <c r="G573" i="8"/>
  <c r="H573" i="8"/>
  <c r="I573" i="8"/>
  <c r="J573" i="8"/>
  <c r="M573" i="8"/>
  <c r="N573" i="8"/>
  <c r="O573" i="8"/>
  <c r="P573" i="8"/>
  <c r="G574" i="8"/>
  <c r="H574" i="8"/>
  <c r="I574" i="8"/>
  <c r="J574" i="8"/>
  <c r="M574" i="8"/>
  <c r="N574" i="8"/>
  <c r="O574" i="8"/>
  <c r="P574" i="8"/>
  <c r="G575" i="8"/>
  <c r="H575" i="8"/>
  <c r="I575" i="8"/>
  <c r="J575" i="8"/>
  <c r="M575" i="8"/>
  <c r="N575" i="8"/>
  <c r="O575" i="8"/>
  <c r="P575" i="8"/>
  <c r="G576" i="8"/>
  <c r="H576" i="8"/>
  <c r="I576" i="8"/>
  <c r="J576" i="8"/>
  <c r="M576" i="8"/>
  <c r="N576" i="8"/>
  <c r="O576" i="8"/>
  <c r="P576" i="8"/>
  <c r="G577" i="8"/>
  <c r="H577" i="8"/>
  <c r="I577" i="8"/>
  <c r="J577" i="8"/>
  <c r="M577" i="8"/>
  <c r="N577" i="8"/>
  <c r="O577" i="8"/>
  <c r="P577" i="8"/>
  <c r="G578" i="8"/>
  <c r="H578" i="8"/>
  <c r="I578" i="8"/>
  <c r="J578" i="8"/>
  <c r="M578" i="8"/>
  <c r="N578" i="8"/>
  <c r="O578" i="8"/>
  <c r="P578" i="8"/>
  <c r="G579" i="8"/>
  <c r="H579" i="8"/>
  <c r="I579" i="8"/>
  <c r="J579" i="8"/>
  <c r="M579" i="8"/>
  <c r="N579" i="8"/>
  <c r="O579" i="8"/>
  <c r="P579" i="8"/>
  <c r="G580" i="8"/>
  <c r="H580" i="8"/>
  <c r="I580" i="8"/>
  <c r="J580" i="8"/>
  <c r="M580" i="8"/>
  <c r="N580" i="8"/>
  <c r="O580" i="8"/>
  <c r="P580" i="8"/>
  <c r="G581" i="8"/>
  <c r="H581" i="8"/>
  <c r="I581" i="8"/>
  <c r="J581" i="8"/>
  <c r="M581" i="8"/>
  <c r="N581" i="8"/>
  <c r="O581" i="8"/>
  <c r="P581" i="8"/>
  <c r="G582" i="8"/>
  <c r="H582" i="8"/>
  <c r="I582" i="8"/>
  <c r="J582" i="8"/>
  <c r="M582" i="8"/>
  <c r="N582" i="8"/>
  <c r="O582" i="8"/>
  <c r="P582" i="8"/>
  <c r="G583" i="8"/>
  <c r="H583" i="8"/>
  <c r="I583" i="8"/>
  <c r="J583" i="8"/>
  <c r="M583" i="8"/>
  <c r="N583" i="8"/>
  <c r="O583" i="8"/>
  <c r="P583" i="8"/>
  <c r="G584" i="8"/>
  <c r="H584" i="8"/>
  <c r="I584" i="8"/>
  <c r="J584" i="8"/>
  <c r="M584" i="8"/>
  <c r="N584" i="8"/>
  <c r="O584" i="8"/>
  <c r="P584" i="8"/>
  <c r="G585" i="8"/>
  <c r="H585" i="8"/>
  <c r="I585" i="8"/>
  <c r="J585" i="8"/>
  <c r="M585" i="8"/>
  <c r="N585" i="8"/>
  <c r="O585" i="8"/>
  <c r="P585" i="8"/>
  <c r="G586" i="8"/>
  <c r="H586" i="8"/>
  <c r="I586" i="8"/>
  <c r="J586" i="8"/>
  <c r="M586" i="8"/>
  <c r="N586" i="8"/>
  <c r="O586" i="8"/>
  <c r="P586" i="8"/>
  <c r="G587" i="8"/>
  <c r="H587" i="8"/>
  <c r="I587" i="8"/>
  <c r="J587" i="8"/>
  <c r="M587" i="8"/>
  <c r="N587" i="8"/>
  <c r="O587" i="8"/>
  <c r="P587" i="8"/>
  <c r="G588" i="8"/>
  <c r="H588" i="8"/>
  <c r="I588" i="8"/>
  <c r="J588" i="8"/>
  <c r="M588" i="8"/>
  <c r="N588" i="8"/>
  <c r="O588" i="8"/>
  <c r="P588" i="8"/>
  <c r="G589" i="8"/>
  <c r="H589" i="8"/>
  <c r="I589" i="8"/>
  <c r="J589" i="8"/>
  <c r="M589" i="8"/>
  <c r="N589" i="8"/>
  <c r="O589" i="8"/>
  <c r="P589" i="8"/>
  <c r="G590" i="8"/>
  <c r="H590" i="8"/>
  <c r="I590" i="8"/>
  <c r="J590" i="8"/>
  <c r="M590" i="8"/>
  <c r="N590" i="8"/>
  <c r="O590" i="8"/>
  <c r="P590" i="8"/>
  <c r="G591" i="8"/>
  <c r="H591" i="8"/>
  <c r="I591" i="8"/>
  <c r="J591" i="8"/>
  <c r="M591" i="8"/>
  <c r="N591" i="8"/>
  <c r="O591" i="8"/>
  <c r="P591" i="8"/>
  <c r="G592" i="8"/>
  <c r="H592" i="8"/>
  <c r="I592" i="8"/>
  <c r="J592" i="8"/>
  <c r="M592" i="8"/>
  <c r="N592" i="8"/>
  <c r="O592" i="8"/>
  <c r="P592" i="8"/>
  <c r="G593" i="8"/>
  <c r="H593" i="8"/>
  <c r="I593" i="8"/>
  <c r="J593" i="8"/>
  <c r="M593" i="8"/>
  <c r="N593" i="8"/>
  <c r="O593" i="8"/>
  <c r="P593" i="8"/>
  <c r="G594" i="8"/>
  <c r="H594" i="8"/>
  <c r="I594" i="8"/>
  <c r="J594" i="8"/>
  <c r="M594" i="8"/>
  <c r="N594" i="8"/>
  <c r="O594" i="8"/>
  <c r="P594" i="8"/>
  <c r="G595" i="8"/>
  <c r="H595" i="8"/>
  <c r="I595" i="8"/>
  <c r="J595" i="8"/>
  <c r="M595" i="8"/>
  <c r="N595" i="8"/>
  <c r="O595" i="8"/>
  <c r="P595" i="8"/>
  <c r="G596" i="8"/>
  <c r="H596" i="8"/>
  <c r="I596" i="8"/>
  <c r="J596" i="8"/>
  <c r="M596" i="8"/>
  <c r="N596" i="8"/>
  <c r="O596" i="8"/>
  <c r="P596" i="8"/>
  <c r="G597" i="8"/>
  <c r="H597" i="8"/>
  <c r="I597" i="8"/>
  <c r="J597" i="8"/>
  <c r="M597" i="8"/>
  <c r="N597" i="8"/>
  <c r="O597" i="8"/>
  <c r="P597" i="8"/>
  <c r="G598" i="8"/>
  <c r="H598" i="8"/>
  <c r="I598" i="8"/>
  <c r="J598" i="8"/>
  <c r="M598" i="8"/>
  <c r="N598" i="8"/>
  <c r="O598" i="8"/>
  <c r="P598" i="8"/>
  <c r="G599" i="8"/>
  <c r="H599" i="8"/>
  <c r="I599" i="8"/>
  <c r="J599" i="8"/>
  <c r="M599" i="8"/>
  <c r="N599" i="8"/>
  <c r="O599" i="8"/>
  <c r="P599" i="8"/>
  <c r="G600" i="8"/>
  <c r="H600" i="8"/>
  <c r="I600" i="8"/>
  <c r="J600" i="8"/>
  <c r="M600" i="8"/>
  <c r="N600" i="8"/>
  <c r="O600" i="8"/>
  <c r="P600" i="8"/>
  <c r="G601" i="8"/>
  <c r="H601" i="8"/>
  <c r="I601" i="8"/>
  <c r="J601" i="8"/>
  <c r="M601" i="8"/>
  <c r="N601" i="8"/>
  <c r="O601" i="8"/>
  <c r="P601" i="8"/>
  <c r="G602" i="8"/>
  <c r="H602" i="8"/>
  <c r="I602" i="8"/>
  <c r="J602" i="8"/>
  <c r="M602" i="8"/>
  <c r="N602" i="8"/>
  <c r="O602" i="8"/>
  <c r="P602" i="8"/>
  <c r="G603" i="8"/>
  <c r="H603" i="8"/>
  <c r="I603" i="8"/>
  <c r="J603" i="8"/>
  <c r="M603" i="8"/>
  <c r="N603" i="8"/>
  <c r="O603" i="8"/>
  <c r="P603" i="8"/>
  <c r="G604" i="8"/>
  <c r="H604" i="8"/>
  <c r="I604" i="8"/>
  <c r="J604" i="8"/>
  <c r="M604" i="8"/>
  <c r="N604" i="8"/>
  <c r="O604" i="8"/>
  <c r="P604" i="8"/>
  <c r="G605" i="8"/>
  <c r="H605" i="8"/>
  <c r="I605" i="8"/>
  <c r="J605" i="8"/>
  <c r="M605" i="8"/>
  <c r="N605" i="8"/>
  <c r="O605" i="8"/>
  <c r="P605" i="8"/>
  <c r="G606" i="8"/>
  <c r="H606" i="8"/>
  <c r="I606" i="8"/>
  <c r="J606" i="8"/>
  <c r="M606" i="8"/>
  <c r="N606" i="8"/>
  <c r="O606" i="8"/>
  <c r="P606" i="8"/>
  <c r="G607" i="8"/>
  <c r="H607" i="8"/>
  <c r="I607" i="8"/>
  <c r="J607" i="8"/>
  <c r="M607" i="8"/>
  <c r="N607" i="8"/>
  <c r="O607" i="8"/>
  <c r="P607" i="8"/>
  <c r="G608" i="8"/>
  <c r="H608" i="8"/>
  <c r="I608" i="8"/>
  <c r="J608" i="8"/>
  <c r="M608" i="8"/>
  <c r="N608" i="8"/>
  <c r="O608" i="8"/>
  <c r="P608" i="8"/>
  <c r="G609" i="8"/>
  <c r="H609" i="8"/>
  <c r="I609" i="8"/>
  <c r="J609" i="8"/>
  <c r="M609" i="8"/>
  <c r="N609" i="8"/>
  <c r="O609" i="8"/>
  <c r="P609" i="8"/>
  <c r="G610" i="8"/>
  <c r="H610" i="8"/>
  <c r="I610" i="8"/>
  <c r="J610" i="8"/>
  <c r="M610" i="8"/>
  <c r="N610" i="8"/>
  <c r="O610" i="8"/>
  <c r="P610" i="8"/>
  <c r="G611" i="8"/>
  <c r="H611" i="8"/>
  <c r="I611" i="8"/>
  <c r="J611" i="8"/>
  <c r="M611" i="8"/>
  <c r="N611" i="8"/>
  <c r="O611" i="8"/>
  <c r="P611" i="8"/>
  <c r="G612" i="8"/>
  <c r="H612" i="8"/>
  <c r="I612" i="8"/>
  <c r="J612" i="8"/>
  <c r="M612" i="8"/>
  <c r="N612" i="8"/>
  <c r="O612" i="8"/>
  <c r="P612" i="8"/>
  <c r="G613" i="8"/>
  <c r="H613" i="8"/>
  <c r="I613" i="8"/>
  <c r="J613" i="8"/>
  <c r="M613" i="8"/>
  <c r="N613" i="8"/>
  <c r="O613" i="8"/>
  <c r="P613" i="8"/>
  <c r="G614" i="8"/>
  <c r="H614" i="8"/>
  <c r="I614" i="8"/>
  <c r="J614" i="8"/>
  <c r="M614" i="8"/>
  <c r="N614" i="8"/>
  <c r="O614" i="8"/>
  <c r="P614" i="8"/>
  <c r="G615" i="8"/>
  <c r="H615" i="8"/>
  <c r="I615" i="8"/>
  <c r="J615" i="8"/>
  <c r="M615" i="8"/>
  <c r="N615" i="8"/>
  <c r="O615" i="8"/>
  <c r="P615" i="8"/>
  <c r="G616" i="8"/>
  <c r="H616" i="8"/>
  <c r="I616" i="8"/>
  <c r="J616" i="8"/>
  <c r="M616" i="8"/>
  <c r="N616" i="8"/>
  <c r="O616" i="8"/>
  <c r="P616" i="8"/>
  <c r="G617" i="8"/>
  <c r="H617" i="8"/>
  <c r="I617" i="8"/>
  <c r="J617" i="8"/>
  <c r="M617" i="8"/>
  <c r="N617" i="8"/>
  <c r="O617" i="8"/>
  <c r="P617" i="8"/>
  <c r="G618" i="8"/>
  <c r="H618" i="8"/>
  <c r="I618" i="8"/>
  <c r="J618" i="8"/>
  <c r="M618" i="8"/>
  <c r="N618" i="8"/>
  <c r="O618" i="8"/>
  <c r="P618" i="8"/>
  <c r="G619" i="8"/>
  <c r="H619" i="8"/>
  <c r="I619" i="8"/>
  <c r="J619" i="8"/>
  <c r="M619" i="8"/>
  <c r="N619" i="8"/>
  <c r="O619" i="8"/>
  <c r="P619" i="8"/>
  <c r="G620" i="8"/>
  <c r="H620" i="8"/>
  <c r="I620" i="8"/>
  <c r="J620" i="8"/>
  <c r="M620" i="8"/>
  <c r="N620" i="8"/>
  <c r="O620" i="8"/>
  <c r="P620" i="8"/>
  <c r="G621" i="8"/>
  <c r="H621" i="8"/>
  <c r="I621" i="8"/>
  <c r="J621" i="8"/>
  <c r="M621" i="8"/>
  <c r="N621" i="8"/>
  <c r="O621" i="8"/>
  <c r="P621" i="8"/>
  <c r="G622" i="8"/>
  <c r="H622" i="8"/>
  <c r="I622" i="8"/>
  <c r="J622" i="8"/>
  <c r="M622" i="8"/>
  <c r="N622" i="8"/>
  <c r="O622" i="8"/>
  <c r="P622" i="8"/>
  <c r="G623" i="8"/>
  <c r="H623" i="8"/>
  <c r="I623" i="8"/>
  <c r="J623" i="8"/>
  <c r="M623" i="8"/>
  <c r="N623" i="8"/>
  <c r="O623" i="8"/>
  <c r="P623" i="8"/>
  <c r="G624" i="8"/>
  <c r="H624" i="8"/>
  <c r="I624" i="8"/>
  <c r="J624" i="8"/>
  <c r="M624" i="8"/>
  <c r="N624" i="8"/>
  <c r="O624" i="8"/>
  <c r="P624" i="8"/>
  <c r="G625" i="8"/>
  <c r="H625" i="8"/>
  <c r="I625" i="8"/>
  <c r="J625" i="8"/>
  <c r="M625" i="8"/>
  <c r="N625" i="8"/>
  <c r="O625" i="8"/>
  <c r="P625" i="8"/>
  <c r="G626" i="8"/>
  <c r="H626" i="8"/>
  <c r="I626" i="8"/>
  <c r="J626" i="8"/>
  <c r="M626" i="8"/>
  <c r="N626" i="8"/>
  <c r="O626" i="8"/>
  <c r="P626" i="8"/>
  <c r="G627" i="8"/>
  <c r="H627" i="8"/>
  <c r="I627" i="8"/>
  <c r="J627" i="8"/>
  <c r="M627" i="8"/>
  <c r="N627" i="8"/>
  <c r="O627" i="8"/>
  <c r="P627" i="8"/>
  <c r="G628" i="8"/>
  <c r="H628" i="8"/>
  <c r="I628" i="8"/>
  <c r="J628" i="8"/>
  <c r="M628" i="8"/>
  <c r="N628" i="8"/>
  <c r="O628" i="8"/>
  <c r="P628" i="8"/>
  <c r="G629" i="8"/>
  <c r="H629" i="8"/>
  <c r="I629" i="8"/>
  <c r="J629" i="8"/>
  <c r="M629" i="8"/>
  <c r="N629" i="8"/>
  <c r="O629" i="8"/>
  <c r="P629" i="8"/>
  <c r="G630" i="8"/>
  <c r="H630" i="8"/>
  <c r="I630" i="8"/>
  <c r="J630" i="8"/>
  <c r="M630" i="8"/>
  <c r="N630" i="8"/>
  <c r="O630" i="8"/>
  <c r="P630" i="8"/>
  <c r="G631" i="8"/>
  <c r="H631" i="8"/>
  <c r="I631" i="8"/>
  <c r="J631" i="8"/>
  <c r="M631" i="8"/>
  <c r="N631" i="8"/>
  <c r="O631" i="8"/>
  <c r="P631" i="8"/>
  <c r="G632" i="8"/>
  <c r="H632" i="8"/>
  <c r="I632" i="8"/>
  <c r="J632" i="8"/>
  <c r="M632" i="8"/>
  <c r="N632" i="8"/>
  <c r="O632" i="8"/>
  <c r="P632" i="8"/>
  <c r="G633" i="8"/>
  <c r="H633" i="8"/>
  <c r="I633" i="8"/>
  <c r="J633" i="8"/>
  <c r="M633" i="8"/>
  <c r="N633" i="8"/>
  <c r="O633" i="8"/>
  <c r="P633" i="8"/>
  <c r="G634" i="8"/>
  <c r="H634" i="8"/>
  <c r="I634" i="8"/>
  <c r="J634" i="8"/>
  <c r="M634" i="8"/>
  <c r="N634" i="8"/>
  <c r="O634" i="8"/>
  <c r="P634" i="8"/>
  <c r="G635" i="8"/>
  <c r="H635" i="8"/>
  <c r="I635" i="8"/>
  <c r="J635" i="8"/>
  <c r="M635" i="8"/>
  <c r="N635" i="8"/>
  <c r="O635" i="8"/>
  <c r="P635" i="8"/>
  <c r="G636" i="8"/>
  <c r="H636" i="8"/>
  <c r="I636" i="8"/>
  <c r="J636" i="8"/>
  <c r="M636" i="8"/>
  <c r="N636" i="8"/>
  <c r="O636" i="8"/>
  <c r="P636" i="8"/>
  <c r="G637" i="8"/>
  <c r="H637" i="8"/>
  <c r="I637" i="8"/>
  <c r="J637" i="8"/>
  <c r="M637" i="8"/>
  <c r="N637" i="8"/>
  <c r="O637" i="8"/>
  <c r="P637" i="8"/>
  <c r="G638" i="8"/>
  <c r="H638" i="8"/>
  <c r="I638" i="8"/>
  <c r="J638" i="8"/>
  <c r="M638" i="8"/>
  <c r="N638" i="8"/>
  <c r="O638" i="8"/>
  <c r="P638" i="8"/>
  <c r="G639" i="8"/>
  <c r="H639" i="8"/>
  <c r="I639" i="8"/>
  <c r="J639" i="8"/>
  <c r="M639" i="8"/>
  <c r="N639" i="8"/>
  <c r="O639" i="8"/>
  <c r="P639" i="8"/>
  <c r="G640" i="8"/>
  <c r="H640" i="8"/>
  <c r="I640" i="8"/>
  <c r="J640" i="8"/>
  <c r="M640" i="8"/>
  <c r="N640" i="8"/>
  <c r="O640" i="8"/>
  <c r="P640" i="8"/>
  <c r="G641" i="8"/>
  <c r="H641" i="8"/>
  <c r="I641" i="8"/>
  <c r="J641" i="8"/>
  <c r="M641" i="8"/>
  <c r="N641" i="8"/>
  <c r="O641" i="8"/>
  <c r="P641" i="8"/>
  <c r="G642" i="8"/>
  <c r="H642" i="8"/>
  <c r="I642" i="8"/>
  <c r="J642" i="8"/>
  <c r="M642" i="8"/>
  <c r="N642" i="8"/>
  <c r="O642" i="8"/>
  <c r="P642" i="8"/>
  <c r="G643" i="8"/>
  <c r="H643" i="8"/>
  <c r="I643" i="8"/>
  <c r="J643" i="8"/>
  <c r="M643" i="8"/>
  <c r="N643" i="8"/>
  <c r="O643" i="8"/>
  <c r="P643" i="8"/>
  <c r="G644" i="8"/>
  <c r="H644" i="8"/>
  <c r="I644" i="8"/>
  <c r="J644" i="8"/>
  <c r="M644" i="8"/>
  <c r="N644" i="8"/>
  <c r="O644" i="8"/>
  <c r="P644" i="8"/>
  <c r="G645" i="8"/>
  <c r="H645" i="8"/>
  <c r="I645" i="8"/>
  <c r="J645" i="8"/>
  <c r="M645" i="8"/>
  <c r="N645" i="8"/>
  <c r="O645" i="8"/>
  <c r="P645" i="8"/>
  <c r="G646" i="8"/>
  <c r="H646" i="8"/>
  <c r="I646" i="8"/>
  <c r="J646" i="8"/>
  <c r="M646" i="8"/>
  <c r="N646" i="8"/>
  <c r="O646" i="8"/>
  <c r="P646" i="8"/>
  <c r="G647" i="8"/>
  <c r="H647" i="8"/>
  <c r="I647" i="8"/>
  <c r="J647" i="8"/>
  <c r="M647" i="8"/>
  <c r="N647" i="8"/>
  <c r="O647" i="8"/>
  <c r="P647" i="8"/>
  <c r="G648" i="8"/>
  <c r="H648" i="8"/>
  <c r="I648" i="8"/>
  <c r="J648" i="8"/>
  <c r="M648" i="8"/>
  <c r="N648" i="8"/>
  <c r="O648" i="8"/>
  <c r="P648" i="8"/>
  <c r="G649" i="8"/>
  <c r="H649" i="8"/>
  <c r="I649" i="8"/>
  <c r="J649" i="8"/>
  <c r="M649" i="8"/>
  <c r="N649" i="8"/>
  <c r="O649" i="8"/>
  <c r="P649" i="8"/>
  <c r="G650" i="8"/>
  <c r="H650" i="8"/>
  <c r="I650" i="8"/>
  <c r="J650" i="8"/>
  <c r="M650" i="8"/>
  <c r="N650" i="8"/>
  <c r="O650" i="8"/>
  <c r="P650" i="8"/>
  <c r="G651" i="8"/>
  <c r="H651" i="8"/>
  <c r="I651" i="8"/>
  <c r="J651" i="8"/>
  <c r="M651" i="8"/>
  <c r="N651" i="8"/>
  <c r="O651" i="8"/>
  <c r="P651" i="8"/>
  <c r="G652" i="8"/>
  <c r="H652" i="8"/>
  <c r="I652" i="8"/>
  <c r="J652" i="8"/>
  <c r="M652" i="8"/>
  <c r="N652" i="8"/>
  <c r="O652" i="8"/>
  <c r="P652" i="8"/>
  <c r="G653" i="8"/>
  <c r="H653" i="8"/>
  <c r="I653" i="8"/>
  <c r="J653" i="8"/>
  <c r="M653" i="8"/>
  <c r="N653" i="8"/>
  <c r="O653" i="8"/>
  <c r="P653" i="8"/>
  <c r="G654" i="8"/>
  <c r="H654" i="8"/>
  <c r="I654" i="8"/>
  <c r="J654" i="8"/>
  <c r="M654" i="8"/>
  <c r="N654" i="8"/>
  <c r="O654" i="8"/>
  <c r="P654" i="8"/>
  <c r="G655" i="8"/>
  <c r="H655" i="8"/>
  <c r="I655" i="8"/>
  <c r="J655" i="8"/>
  <c r="M655" i="8"/>
  <c r="N655" i="8"/>
  <c r="O655" i="8"/>
  <c r="P655" i="8"/>
  <c r="G656" i="8"/>
  <c r="H656" i="8"/>
  <c r="I656" i="8"/>
  <c r="J656" i="8"/>
  <c r="M656" i="8"/>
  <c r="N656" i="8"/>
  <c r="O656" i="8"/>
  <c r="P656" i="8"/>
  <c r="G657" i="8"/>
  <c r="H657" i="8"/>
  <c r="I657" i="8"/>
  <c r="J657" i="8"/>
  <c r="M657" i="8"/>
  <c r="N657" i="8"/>
  <c r="O657" i="8"/>
  <c r="P657" i="8"/>
  <c r="G658" i="8"/>
  <c r="H658" i="8"/>
  <c r="I658" i="8"/>
  <c r="J658" i="8"/>
  <c r="M658" i="8"/>
  <c r="N658" i="8"/>
  <c r="O658" i="8"/>
  <c r="P658" i="8"/>
  <c r="G659" i="8"/>
  <c r="H659" i="8"/>
  <c r="I659" i="8"/>
  <c r="J659" i="8"/>
  <c r="M659" i="8"/>
  <c r="N659" i="8"/>
  <c r="O659" i="8"/>
  <c r="P659" i="8"/>
  <c r="G660" i="8"/>
  <c r="H660" i="8"/>
  <c r="I660" i="8"/>
  <c r="J660" i="8"/>
  <c r="M660" i="8"/>
  <c r="N660" i="8"/>
  <c r="O660" i="8"/>
  <c r="P660" i="8"/>
  <c r="G661" i="8"/>
  <c r="H661" i="8"/>
  <c r="I661" i="8"/>
  <c r="J661" i="8"/>
  <c r="M661" i="8"/>
  <c r="N661" i="8"/>
  <c r="O661" i="8"/>
  <c r="P661" i="8"/>
  <c r="G662" i="8"/>
  <c r="H662" i="8"/>
  <c r="I662" i="8"/>
  <c r="J662" i="8"/>
  <c r="M662" i="8"/>
  <c r="N662" i="8"/>
  <c r="O662" i="8"/>
  <c r="P662" i="8"/>
  <c r="G663" i="8"/>
  <c r="H663" i="8"/>
  <c r="I663" i="8"/>
  <c r="J663" i="8"/>
  <c r="M663" i="8"/>
  <c r="N663" i="8"/>
  <c r="O663" i="8"/>
  <c r="P663" i="8"/>
  <c r="G664" i="8"/>
  <c r="H664" i="8"/>
  <c r="I664" i="8"/>
  <c r="J664" i="8"/>
  <c r="M664" i="8"/>
  <c r="N664" i="8"/>
  <c r="O664" i="8"/>
  <c r="P664" i="8"/>
  <c r="G665" i="8"/>
  <c r="H665" i="8"/>
  <c r="I665" i="8"/>
  <c r="J665" i="8"/>
  <c r="M665" i="8"/>
  <c r="N665" i="8"/>
  <c r="O665" i="8"/>
  <c r="P665" i="8"/>
  <c r="G666" i="8"/>
  <c r="H666" i="8"/>
  <c r="I666" i="8"/>
  <c r="J666" i="8"/>
  <c r="M666" i="8"/>
  <c r="N666" i="8"/>
  <c r="O666" i="8"/>
  <c r="P666" i="8"/>
  <c r="G667" i="8"/>
  <c r="H667" i="8"/>
  <c r="I667" i="8"/>
  <c r="J667" i="8"/>
  <c r="M667" i="8"/>
  <c r="N667" i="8"/>
  <c r="O667" i="8"/>
  <c r="P667" i="8"/>
  <c r="G668" i="8"/>
  <c r="H668" i="8"/>
  <c r="I668" i="8"/>
  <c r="J668" i="8"/>
  <c r="M668" i="8"/>
  <c r="N668" i="8"/>
  <c r="O668" i="8"/>
  <c r="P668" i="8"/>
  <c r="G669" i="8"/>
  <c r="H669" i="8"/>
  <c r="I669" i="8"/>
  <c r="J669" i="8"/>
  <c r="M669" i="8"/>
  <c r="N669" i="8"/>
  <c r="O669" i="8"/>
  <c r="P669" i="8"/>
  <c r="G670" i="8"/>
  <c r="H670" i="8"/>
  <c r="I670" i="8"/>
  <c r="J670" i="8"/>
  <c r="M670" i="8"/>
  <c r="N670" i="8"/>
  <c r="O670" i="8"/>
  <c r="P670" i="8"/>
  <c r="G671" i="8"/>
  <c r="H671" i="8"/>
  <c r="I671" i="8"/>
  <c r="J671" i="8"/>
  <c r="M671" i="8"/>
  <c r="N671" i="8"/>
  <c r="O671" i="8"/>
  <c r="P671" i="8"/>
  <c r="G672" i="8"/>
  <c r="H672" i="8"/>
  <c r="I672" i="8"/>
  <c r="J672" i="8"/>
  <c r="M672" i="8"/>
  <c r="N672" i="8"/>
  <c r="O672" i="8"/>
  <c r="P672" i="8"/>
  <c r="G673" i="8"/>
  <c r="H673" i="8"/>
  <c r="I673" i="8"/>
  <c r="J673" i="8"/>
  <c r="M673" i="8"/>
  <c r="N673" i="8"/>
  <c r="O673" i="8"/>
  <c r="P673" i="8"/>
  <c r="G674" i="8"/>
  <c r="H674" i="8"/>
  <c r="I674" i="8"/>
  <c r="J674" i="8"/>
  <c r="M674" i="8"/>
  <c r="N674" i="8"/>
  <c r="O674" i="8"/>
  <c r="P674" i="8"/>
  <c r="G675" i="8"/>
  <c r="H675" i="8"/>
  <c r="I675" i="8"/>
  <c r="J675" i="8"/>
  <c r="M675" i="8"/>
  <c r="N675" i="8"/>
  <c r="O675" i="8"/>
  <c r="P675" i="8"/>
  <c r="G676" i="8"/>
  <c r="H676" i="8"/>
  <c r="I676" i="8"/>
  <c r="J676" i="8"/>
  <c r="M676" i="8"/>
  <c r="N676" i="8"/>
  <c r="O676" i="8"/>
  <c r="P676" i="8"/>
  <c r="G677" i="8"/>
  <c r="H677" i="8"/>
  <c r="I677" i="8"/>
  <c r="J677" i="8"/>
  <c r="M677" i="8"/>
  <c r="N677" i="8"/>
  <c r="O677" i="8"/>
  <c r="P677" i="8"/>
  <c r="G678" i="8"/>
  <c r="H678" i="8"/>
  <c r="I678" i="8"/>
  <c r="J678" i="8"/>
  <c r="M678" i="8"/>
  <c r="N678" i="8"/>
  <c r="O678" i="8"/>
  <c r="P678" i="8"/>
  <c r="G679" i="8"/>
  <c r="H679" i="8"/>
  <c r="I679" i="8"/>
  <c r="J679" i="8"/>
  <c r="M679" i="8"/>
  <c r="N679" i="8"/>
  <c r="O679" i="8"/>
  <c r="P679" i="8"/>
  <c r="G680" i="8"/>
  <c r="H680" i="8"/>
  <c r="I680" i="8"/>
  <c r="J680" i="8"/>
  <c r="M680" i="8"/>
  <c r="N680" i="8"/>
  <c r="O680" i="8"/>
  <c r="P680" i="8"/>
  <c r="G681" i="8"/>
  <c r="H681" i="8"/>
  <c r="I681" i="8"/>
  <c r="J681" i="8"/>
  <c r="M681" i="8"/>
  <c r="N681" i="8"/>
  <c r="O681" i="8"/>
  <c r="P681" i="8"/>
  <c r="G682" i="8"/>
  <c r="H682" i="8"/>
  <c r="I682" i="8"/>
  <c r="J682" i="8"/>
  <c r="M682" i="8"/>
  <c r="N682" i="8"/>
  <c r="O682" i="8"/>
  <c r="P682" i="8"/>
  <c r="G683" i="8"/>
  <c r="H683" i="8"/>
  <c r="I683" i="8"/>
  <c r="J683" i="8"/>
  <c r="M683" i="8"/>
  <c r="N683" i="8"/>
  <c r="O683" i="8"/>
  <c r="P683" i="8"/>
  <c r="G684" i="8"/>
  <c r="H684" i="8"/>
  <c r="I684" i="8"/>
  <c r="J684" i="8"/>
  <c r="M684" i="8"/>
  <c r="N684" i="8"/>
  <c r="O684" i="8"/>
  <c r="P684" i="8"/>
  <c r="G685" i="8"/>
  <c r="H685" i="8"/>
  <c r="I685" i="8"/>
  <c r="J685" i="8"/>
  <c r="M685" i="8"/>
  <c r="N685" i="8"/>
  <c r="O685" i="8"/>
  <c r="P685" i="8"/>
  <c r="G686" i="8"/>
  <c r="H686" i="8"/>
  <c r="I686" i="8"/>
  <c r="J686" i="8"/>
  <c r="M686" i="8"/>
  <c r="N686" i="8"/>
  <c r="O686" i="8"/>
  <c r="P686" i="8"/>
  <c r="G687" i="8"/>
  <c r="H687" i="8"/>
  <c r="I687" i="8"/>
  <c r="J687" i="8"/>
  <c r="M687" i="8"/>
  <c r="N687" i="8"/>
  <c r="O687" i="8"/>
  <c r="P687" i="8"/>
  <c r="G688" i="8"/>
  <c r="H688" i="8"/>
  <c r="I688" i="8"/>
  <c r="J688" i="8"/>
  <c r="M688" i="8"/>
  <c r="N688" i="8"/>
  <c r="O688" i="8"/>
  <c r="P688" i="8"/>
  <c r="G689" i="8"/>
  <c r="H689" i="8"/>
  <c r="I689" i="8"/>
  <c r="J689" i="8"/>
  <c r="M689" i="8"/>
  <c r="N689" i="8"/>
  <c r="O689" i="8"/>
  <c r="P689" i="8"/>
  <c r="G690" i="8"/>
  <c r="H690" i="8"/>
  <c r="I690" i="8"/>
  <c r="J690" i="8"/>
  <c r="M690" i="8"/>
  <c r="N690" i="8"/>
  <c r="O690" i="8"/>
  <c r="P690" i="8"/>
  <c r="G691" i="8"/>
  <c r="H691" i="8"/>
  <c r="I691" i="8"/>
  <c r="J691" i="8"/>
  <c r="M691" i="8"/>
  <c r="N691" i="8"/>
  <c r="O691" i="8"/>
  <c r="P691" i="8"/>
  <c r="G692" i="8"/>
  <c r="H692" i="8"/>
  <c r="I692" i="8"/>
  <c r="J692" i="8"/>
  <c r="M692" i="8"/>
  <c r="N692" i="8"/>
  <c r="O692" i="8"/>
  <c r="P692" i="8"/>
  <c r="F693" i="8"/>
  <c r="L693" i="8"/>
  <c r="J872" i="8"/>
  <c r="G703" i="8"/>
  <c r="H703" i="8"/>
  <c r="I703" i="8"/>
  <c r="M703" i="8"/>
  <c r="N703" i="8"/>
  <c r="O703" i="8"/>
  <c r="P703" i="8"/>
  <c r="G704" i="8"/>
  <c r="H704" i="8"/>
  <c r="I704" i="8"/>
  <c r="M704" i="8"/>
  <c r="N704" i="8"/>
  <c r="O704" i="8"/>
  <c r="P704" i="8"/>
  <c r="G705" i="8"/>
  <c r="H705" i="8"/>
  <c r="I705" i="8"/>
  <c r="M705" i="8"/>
  <c r="N705" i="8"/>
  <c r="O705" i="8"/>
  <c r="P705" i="8"/>
  <c r="G706" i="8"/>
  <c r="H706" i="8"/>
  <c r="I706" i="8"/>
  <c r="M706" i="8"/>
  <c r="N706" i="8"/>
  <c r="O706" i="8"/>
  <c r="P706" i="8"/>
  <c r="G707" i="8"/>
  <c r="H707" i="8"/>
  <c r="I707" i="8"/>
  <c r="M707" i="8"/>
  <c r="N707" i="8"/>
  <c r="O707" i="8"/>
  <c r="P707" i="8"/>
  <c r="G708" i="8"/>
  <c r="H708" i="8"/>
  <c r="I708" i="8"/>
  <c r="M708" i="8"/>
  <c r="N708" i="8"/>
  <c r="O708" i="8"/>
  <c r="P708" i="8"/>
  <c r="G709" i="8"/>
  <c r="H709" i="8"/>
  <c r="I709" i="8"/>
  <c r="M709" i="8"/>
  <c r="N709" i="8"/>
  <c r="O709" i="8"/>
  <c r="P709" i="8"/>
  <c r="G710" i="8"/>
  <c r="H710" i="8"/>
  <c r="I710" i="8"/>
  <c r="M710" i="8"/>
  <c r="N710" i="8"/>
  <c r="O710" i="8"/>
  <c r="P710" i="8"/>
  <c r="G711" i="8"/>
  <c r="H711" i="8"/>
  <c r="I711" i="8"/>
  <c r="M711" i="8"/>
  <c r="N711" i="8"/>
  <c r="O711" i="8"/>
  <c r="P711" i="8"/>
  <c r="G712" i="8"/>
  <c r="H712" i="8"/>
  <c r="I712" i="8"/>
  <c r="M712" i="8"/>
  <c r="N712" i="8"/>
  <c r="O712" i="8"/>
  <c r="P712" i="8"/>
  <c r="G713" i="8"/>
  <c r="H713" i="8"/>
  <c r="I713" i="8"/>
  <c r="M713" i="8"/>
  <c r="N713" i="8"/>
  <c r="O713" i="8"/>
  <c r="P713" i="8"/>
  <c r="G714" i="8"/>
  <c r="H714" i="8"/>
  <c r="I714" i="8"/>
  <c r="M714" i="8"/>
  <c r="N714" i="8"/>
  <c r="O714" i="8"/>
  <c r="P714" i="8"/>
  <c r="G715" i="8"/>
  <c r="H715" i="8"/>
  <c r="I715" i="8"/>
  <c r="M715" i="8"/>
  <c r="N715" i="8"/>
  <c r="O715" i="8"/>
  <c r="P715" i="8"/>
  <c r="G716" i="8"/>
  <c r="H716" i="8"/>
  <c r="I716" i="8"/>
  <c r="M716" i="8"/>
  <c r="N716" i="8"/>
  <c r="O716" i="8"/>
  <c r="P716" i="8"/>
  <c r="G717" i="8"/>
  <c r="H717" i="8"/>
  <c r="I717" i="8"/>
  <c r="M717" i="8"/>
  <c r="N717" i="8"/>
  <c r="O717" i="8"/>
  <c r="P717" i="8"/>
  <c r="G718" i="8"/>
  <c r="H718" i="8"/>
  <c r="I718" i="8"/>
  <c r="M718" i="8"/>
  <c r="N718" i="8"/>
  <c r="O718" i="8"/>
  <c r="P718" i="8"/>
  <c r="G719" i="8"/>
  <c r="H719" i="8"/>
  <c r="I719" i="8"/>
  <c r="M719" i="8"/>
  <c r="N719" i="8"/>
  <c r="O719" i="8"/>
  <c r="P719" i="8"/>
  <c r="G720" i="8"/>
  <c r="H720" i="8"/>
  <c r="I720" i="8"/>
  <c r="M720" i="8"/>
  <c r="N720" i="8"/>
  <c r="O720" i="8"/>
  <c r="P720" i="8"/>
  <c r="G721" i="8"/>
  <c r="H721" i="8"/>
  <c r="I721" i="8"/>
  <c r="M721" i="8"/>
  <c r="N721" i="8"/>
  <c r="O721" i="8"/>
  <c r="P721" i="8"/>
  <c r="G722" i="8"/>
  <c r="H722" i="8"/>
  <c r="I722" i="8"/>
  <c r="M722" i="8"/>
  <c r="N722" i="8"/>
  <c r="O722" i="8"/>
  <c r="P722" i="8"/>
  <c r="G723" i="8"/>
  <c r="H723" i="8"/>
  <c r="I723" i="8"/>
  <c r="M723" i="8"/>
  <c r="N723" i="8"/>
  <c r="O723" i="8"/>
  <c r="P723" i="8"/>
  <c r="G724" i="8"/>
  <c r="H724" i="8"/>
  <c r="I724" i="8"/>
  <c r="M724" i="8"/>
  <c r="N724" i="8"/>
  <c r="O724" i="8"/>
  <c r="P724" i="8"/>
  <c r="G725" i="8"/>
  <c r="H725" i="8"/>
  <c r="I725" i="8"/>
  <c r="M725" i="8"/>
  <c r="N725" i="8"/>
  <c r="O725" i="8"/>
  <c r="P725" i="8"/>
  <c r="G726" i="8"/>
  <c r="H726" i="8"/>
  <c r="I726" i="8"/>
  <c r="M726" i="8"/>
  <c r="N726" i="8"/>
  <c r="O726" i="8"/>
  <c r="P726" i="8"/>
  <c r="G727" i="8"/>
  <c r="H727" i="8"/>
  <c r="I727" i="8"/>
  <c r="M727" i="8"/>
  <c r="N727" i="8"/>
  <c r="O727" i="8"/>
  <c r="P727" i="8"/>
  <c r="G728" i="8"/>
  <c r="H728" i="8"/>
  <c r="I728" i="8"/>
  <c r="M728" i="8"/>
  <c r="N728" i="8"/>
  <c r="O728" i="8"/>
  <c r="P728" i="8"/>
  <c r="G729" i="8"/>
  <c r="H729" i="8"/>
  <c r="I729" i="8"/>
  <c r="M729" i="8"/>
  <c r="N729" i="8"/>
  <c r="O729" i="8"/>
  <c r="P729" i="8"/>
  <c r="G730" i="8"/>
  <c r="H730" i="8"/>
  <c r="I730" i="8"/>
  <c r="M730" i="8"/>
  <c r="N730" i="8"/>
  <c r="O730" i="8"/>
  <c r="P730" i="8"/>
  <c r="G731" i="8"/>
  <c r="H731" i="8"/>
  <c r="I731" i="8"/>
  <c r="M731" i="8"/>
  <c r="N731" i="8"/>
  <c r="O731" i="8"/>
  <c r="P731" i="8"/>
  <c r="G732" i="8"/>
  <c r="H732" i="8"/>
  <c r="I732" i="8"/>
  <c r="M732" i="8"/>
  <c r="N732" i="8"/>
  <c r="O732" i="8"/>
  <c r="P732" i="8"/>
  <c r="G733" i="8"/>
  <c r="H733" i="8"/>
  <c r="I733" i="8"/>
  <c r="M733" i="8"/>
  <c r="N733" i="8"/>
  <c r="O733" i="8"/>
  <c r="P733" i="8"/>
  <c r="G734" i="8"/>
  <c r="H734" i="8"/>
  <c r="I734" i="8"/>
  <c r="M734" i="8"/>
  <c r="N734" i="8"/>
  <c r="O734" i="8"/>
  <c r="P734" i="8"/>
  <c r="G735" i="8"/>
  <c r="H735" i="8"/>
  <c r="I735" i="8"/>
  <c r="M735" i="8"/>
  <c r="N735" i="8"/>
  <c r="O735" i="8"/>
  <c r="P735" i="8"/>
  <c r="G736" i="8"/>
  <c r="H736" i="8"/>
  <c r="I736" i="8"/>
  <c r="M736" i="8"/>
  <c r="N736" i="8"/>
  <c r="O736" i="8"/>
  <c r="P736" i="8"/>
  <c r="G737" i="8"/>
  <c r="H737" i="8"/>
  <c r="I737" i="8"/>
  <c r="M737" i="8"/>
  <c r="N737" i="8"/>
  <c r="O737" i="8"/>
  <c r="P737" i="8"/>
  <c r="G738" i="8"/>
  <c r="H738" i="8"/>
  <c r="I738" i="8"/>
  <c r="M738" i="8"/>
  <c r="N738" i="8"/>
  <c r="O738" i="8"/>
  <c r="P738" i="8"/>
  <c r="G739" i="8"/>
  <c r="H739" i="8"/>
  <c r="I739" i="8"/>
  <c r="M739" i="8"/>
  <c r="N739" i="8"/>
  <c r="O739" i="8"/>
  <c r="P739" i="8"/>
  <c r="G740" i="8"/>
  <c r="H740" i="8"/>
  <c r="I740" i="8"/>
  <c r="M740" i="8"/>
  <c r="N740" i="8"/>
  <c r="O740" i="8"/>
  <c r="P740" i="8"/>
  <c r="G741" i="8"/>
  <c r="H741" i="8"/>
  <c r="I741" i="8"/>
  <c r="M741" i="8"/>
  <c r="N741" i="8"/>
  <c r="O741" i="8"/>
  <c r="P741" i="8"/>
  <c r="G742" i="8"/>
  <c r="H742" i="8"/>
  <c r="I742" i="8"/>
  <c r="M742" i="8"/>
  <c r="N742" i="8"/>
  <c r="O742" i="8"/>
  <c r="P742" i="8"/>
  <c r="G743" i="8"/>
  <c r="H743" i="8"/>
  <c r="I743" i="8"/>
  <c r="M743" i="8"/>
  <c r="N743" i="8"/>
  <c r="O743" i="8"/>
  <c r="P743" i="8"/>
  <c r="G744" i="8"/>
  <c r="H744" i="8"/>
  <c r="I744" i="8"/>
  <c r="M744" i="8"/>
  <c r="N744" i="8"/>
  <c r="O744" i="8"/>
  <c r="P744" i="8"/>
  <c r="G745" i="8"/>
  <c r="H745" i="8"/>
  <c r="I745" i="8"/>
  <c r="M745" i="8"/>
  <c r="N745" i="8"/>
  <c r="O745" i="8"/>
  <c r="P745" i="8"/>
  <c r="G746" i="8"/>
  <c r="H746" i="8"/>
  <c r="I746" i="8"/>
  <c r="M746" i="8"/>
  <c r="N746" i="8"/>
  <c r="O746" i="8"/>
  <c r="P746" i="8"/>
  <c r="G747" i="8"/>
  <c r="H747" i="8"/>
  <c r="I747" i="8"/>
  <c r="M747" i="8"/>
  <c r="N747" i="8"/>
  <c r="O747" i="8"/>
  <c r="P747" i="8"/>
  <c r="G748" i="8"/>
  <c r="H748" i="8"/>
  <c r="I748" i="8"/>
  <c r="M748" i="8"/>
  <c r="N748" i="8"/>
  <c r="O748" i="8"/>
  <c r="P748" i="8"/>
  <c r="G749" i="8"/>
  <c r="H749" i="8"/>
  <c r="I749" i="8"/>
  <c r="M749" i="8"/>
  <c r="N749" i="8"/>
  <c r="O749" i="8"/>
  <c r="P749" i="8"/>
  <c r="G750" i="8"/>
  <c r="H750" i="8"/>
  <c r="I750" i="8"/>
  <c r="M750" i="8"/>
  <c r="N750" i="8"/>
  <c r="O750" i="8"/>
  <c r="P750" i="8"/>
  <c r="G751" i="8"/>
  <c r="H751" i="8"/>
  <c r="I751" i="8"/>
  <c r="M751" i="8"/>
  <c r="N751" i="8"/>
  <c r="O751" i="8"/>
  <c r="P751" i="8"/>
  <c r="G752" i="8"/>
  <c r="H752" i="8"/>
  <c r="I752" i="8"/>
  <c r="M752" i="8"/>
  <c r="N752" i="8"/>
  <c r="O752" i="8"/>
  <c r="P752" i="8"/>
  <c r="G753" i="8"/>
  <c r="H753" i="8"/>
  <c r="I753" i="8"/>
  <c r="M753" i="8"/>
  <c r="N753" i="8"/>
  <c r="O753" i="8"/>
  <c r="P753" i="8"/>
  <c r="G754" i="8"/>
  <c r="H754" i="8"/>
  <c r="I754" i="8"/>
  <c r="M754" i="8"/>
  <c r="N754" i="8"/>
  <c r="O754" i="8"/>
  <c r="P754" i="8"/>
  <c r="G755" i="8"/>
  <c r="H755" i="8"/>
  <c r="I755" i="8"/>
  <c r="M755" i="8"/>
  <c r="N755" i="8"/>
  <c r="O755" i="8"/>
  <c r="P755" i="8"/>
  <c r="G756" i="8"/>
  <c r="H756" i="8"/>
  <c r="I756" i="8"/>
  <c r="M756" i="8"/>
  <c r="N756" i="8"/>
  <c r="O756" i="8"/>
  <c r="P756" i="8"/>
  <c r="G757" i="8"/>
  <c r="H757" i="8"/>
  <c r="I757" i="8"/>
  <c r="M757" i="8"/>
  <c r="N757" i="8"/>
  <c r="O757" i="8"/>
  <c r="P757" i="8"/>
  <c r="G758" i="8"/>
  <c r="H758" i="8"/>
  <c r="I758" i="8"/>
  <c r="M758" i="8"/>
  <c r="N758" i="8"/>
  <c r="O758" i="8"/>
  <c r="P758" i="8"/>
  <c r="G759" i="8"/>
  <c r="H759" i="8"/>
  <c r="I759" i="8"/>
  <c r="M759" i="8"/>
  <c r="N759" i="8"/>
  <c r="O759" i="8"/>
  <c r="P759" i="8"/>
  <c r="G760" i="8"/>
  <c r="H760" i="8"/>
  <c r="I760" i="8"/>
  <c r="M760" i="8"/>
  <c r="N760" i="8"/>
  <c r="O760" i="8"/>
  <c r="P760" i="8"/>
  <c r="G761" i="8"/>
  <c r="H761" i="8"/>
  <c r="I761" i="8"/>
  <c r="M761" i="8"/>
  <c r="N761" i="8"/>
  <c r="O761" i="8"/>
  <c r="P761" i="8"/>
  <c r="G762" i="8"/>
  <c r="H762" i="8"/>
  <c r="I762" i="8"/>
  <c r="M762" i="8"/>
  <c r="N762" i="8"/>
  <c r="O762" i="8"/>
  <c r="P762" i="8"/>
  <c r="G763" i="8"/>
  <c r="H763" i="8"/>
  <c r="I763" i="8"/>
  <c r="M763" i="8"/>
  <c r="N763" i="8"/>
  <c r="O763" i="8"/>
  <c r="P763" i="8"/>
  <c r="G764" i="8"/>
  <c r="H764" i="8"/>
  <c r="I764" i="8"/>
  <c r="M764" i="8"/>
  <c r="N764" i="8"/>
  <c r="O764" i="8"/>
  <c r="P764" i="8"/>
  <c r="G765" i="8"/>
  <c r="H765" i="8"/>
  <c r="I765" i="8"/>
  <c r="M765" i="8"/>
  <c r="N765" i="8"/>
  <c r="O765" i="8"/>
  <c r="P765" i="8"/>
  <c r="G766" i="8"/>
  <c r="G1178" i="8"/>
  <c r="H766" i="8"/>
  <c r="I766" i="8"/>
  <c r="M766" i="8"/>
  <c r="N766" i="8"/>
  <c r="O766" i="8"/>
  <c r="P766" i="8"/>
  <c r="G767" i="8"/>
  <c r="H767" i="8"/>
  <c r="I767" i="8"/>
  <c r="M767" i="8"/>
  <c r="N767" i="8"/>
  <c r="O767" i="8"/>
  <c r="P767" i="8"/>
  <c r="G768" i="8"/>
  <c r="H768" i="8"/>
  <c r="I768" i="8"/>
  <c r="M768" i="8"/>
  <c r="N768" i="8"/>
  <c r="O768" i="8"/>
  <c r="P768" i="8"/>
  <c r="G769" i="8"/>
  <c r="H769" i="8"/>
  <c r="I769" i="8"/>
  <c r="M769" i="8"/>
  <c r="M1178" i="8"/>
  <c r="H19" i="3"/>
  <c r="N769" i="8"/>
  <c r="O769" i="8"/>
  <c r="P769" i="8"/>
  <c r="G770" i="8"/>
  <c r="H770" i="8"/>
  <c r="I770" i="8"/>
  <c r="M770" i="8"/>
  <c r="N770" i="8"/>
  <c r="O770" i="8"/>
  <c r="P770" i="8"/>
  <c r="G771" i="8"/>
  <c r="H771" i="8"/>
  <c r="I771" i="8"/>
  <c r="M771" i="8"/>
  <c r="N771" i="8"/>
  <c r="O771" i="8"/>
  <c r="P771" i="8"/>
  <c r="G772" i="8"/>
  <c r="H772" i="8"/>
  <c r="I772" i="8"/>
  <c r="M772" i="8"/>
  <c r="N772" i="8"/>
  <c r="O772" i="8"/>
  <c r="P772" i="8"/>
  <c r="G773" i="8"/>
  <c r="H773" i="8"/>
  <c r="I773" i="8"/>
  <c r="M773" i="8"/>
  <c r="N773" i="8"/>
  <c r="O773" i="8"/>
  <c r="P773" i="8"/>
  <c r="G774" i="8"/>
  <c r="H774" i="8"/>
  <c r="I774" i="8"/>
  <c r="M774" i="8"/>
  <c r="N774" i="8"/>
  <c r="O774" i="8"/>
  <c r="P774" i="8"/>
  <c r="G775" i="8"/>
  <c r="H775" i="8"/>
  <c r="I775" i="8"/>
  <c r="M775" i="8"/>
  <c r="N775" i="8"/>
  <c r="O775" i="8"/>
  <c r="P775" i="8"/>
  <c r="G776" i="8"/>
  <c r="H776" i="8"/>
  <c r="I776" i="8"/>
  <c r="M776" i="8"/>
  <c r="N776" i="8"/>
  <c r="O776" i="8"/>
  <c r="P776" i="8"/>
  <c r="G777" i="8"/>
  <c r="H777" i="8"/>
  <c r="I777" i="8"/>
  <c r="M777" i="8"/>
  <c r="N777" i="8"/>
  <c r="O777" i="8"/>
  <c r="P777" i="8"/>
  <c r="G778" i="8"/>
  <c r="H778" i="8"/>
  <c r="I778" i="8"/>
  <c r="M778" i="8"/>
  <c r="N778" i="8"/>
  <c r="O778" i="8"/>
  <c r="P778" i="8"/>
  <c r="G779" i="8"/>
  <c r="H779" i="8"/>
  <c r="I779" i="8"/>
  <c r="M779" i="8"/>
  <c r="N779" i="8"/>
  <c r="O779" i="8"/>
  <c r="P779" i="8"/>
  <c r="G780" i="8"/>
  <c r="H780" i="8"/>
  <c r="I780" i="8"/>
  <c r="M780" i="8"/>
  <c r="N780" i="8"/>
  <c r="O780" i="8"/>
  <c r="P780" i="8"/>
  <c r="G781" i="8"/>
  <c r="H781" i="8"/>
  <c r="I781" i="8"/>
  <c r="M781" i="8"/>
  <c r="N781" i="8"/>
  <c r="O781" i="8"/>
  <c r="P781" i="8"/>
  <c r="G782" i="8"/>
  <c r="H782" i="8"/>
  <c r="I782" i="8"/>
  <c r="M782" i="8"/>
  <c r="N782" i="8"/>
  <c r="O782" i="8"/>
  <c r="P782" i="8"/>
  <c r="G783" i="8"/>
  <c r="H783" i="8"/>
  <c r="I783" i="8"/>
  <c r="M783" i="8"/>
  <c r="N783" i="8"/>
  <c r="O783" i="8"/>
  <c r="P783" i="8"/>
  <c r="G784" i="8"/>
  <c r="H784" i="8"/>
  <c r="I784" i="8"/>
  <c r="M784" i="8"/>
  <c r="N784" i="8"/>
  <c r="O784" i="8"/>
  <c r="P784" i="8"/>
  <c r="G785" i="8"/>
  <c r="H785" i="8"/>
  <c r="I785" i="8"/>
  <c r="M785" i="8"/>
  <c r="N785" i="8"/>
  <c r="O785" i="8"/>
  <c r="P785" i="8"/>
  <c r="G786" i="8"/>
  <c r="H786" i="8"/>
  <c r="I786" i="8"/>
  <c r="M786" i="8"/>
  <c r="N786" i="8"/>
  <c r="O786" i="8"/>
  <c r="P786" i="8"/>
  <c r="G787" i="8"/>
  <c r="H787" i="8"/>
  <c r="I787" i="8"/>
  <c r="M787" i="8"/>
  <c r="N787" i="8"/>
  <c r="O787" i="8"/>
  <c r="P787" i="8"/>
  <c r="G788" i="8"/>
  <c r="H788" i="8"/>
  <c r="I788" i="8"/>
  <c r="M788" i="8"/>
  <c r="N788" i="8"/>
  <c r="O788" i="8"/>
  <c r="P788" i="8"/>
  <c r="G789" i="8"/>
  <c r="H789" i="8"/>
  <c r="I789" i="8"/>
  <c r="M789" i="8"/>
  <c r="N789" i="8"/>
  <c r="O789" i="8"/>
  <c r="P789" i="8"/>
  <c r="G790" i="8"/>
  <c r="H790" i="8"/>
  <c r="I790" i="8"/>
  <c r="M790" i="8"/>
  <c r="N790" i="8"/>
  <c r="O790" i="8"/>
  <c r="P790" i="8"/>
  <c r="G791" i="8"/>
  <c r="H791" i="8"/>
  <c r="I791" i="8"/>
  <c r="M791" i="8"/>
  <c r="N791" i="8"/>
  <c r="O791" i="8"/>
  <c r="P791" i="8"/>
  <c r="G792" i="8"/>
  <c r="H792" i="8"/>
  <c r="I792" i="8"/>
  <c r="M792" i="8"/>
  <c r="N792" i="8"/>
  <c r="O792" i="8"/>
  <c r="P792" i="8"/>
  <c r="G793" i="8"/>
  <c r="H793" i="8"/>
  <c r="I793" i="8"/>
  <c r="M793" i="8"/>
  <c r="N793" i="8"/>
  <c r="O793" i="8"/>
  <c r="P793" i="8"/>
  <c r="G794" i="8"/>
  <c r="H794" i="8"/>
  <c r="I794" i="8"/>
  <c r="M794" i="8"/>
  <c r="N794" i="8"/>
  <c r="O794" i="8"/>
  <c r="P794" i="8"/>
  <c r="G795" i="8"/>
  <c r="H795" i="8"/>
  <c r="I795" i="8"/>
  <c r="M795" i="8"/>
  <c r="N795" i="8"/>
  <c r="O795" i="8"/>
  <c r="P795" i="8"/>
  <c r="G796" i="8"/>
  <c r="H796" i="8"/>
  <c r="I796" i="8"/>
  <c r="M796" i="8"/>
  <c r="N796" i="8"/>
  <c r="O796" i="8"/>
  <c r="P796" i="8"/>
  <c r="G797" i="8"/>
  <c r="H797" i="8"/>
  <c r="I797" i="8"/>
  <c r="M797" i="8"/>
  <c r="N797" i="8"/>
  <c r="O797" i="8"/>
  <c r="P797" i="8"/>
  <c r="G798" i="8"/>
  <c r="H798" i="8"/>
  <c r="I798" i="8"/>
  <c r="M798" i="8"/>
  <c r="N798" i="8"/>
  <c r="O798" i="8"/>
  <c r="P798" i="8"/>
  <c r="G799" i="8"/>
  <c r="H799" i="8"/>
  <c r="I799" i="8"/>
  <c r="M799" i="8"/>
  <c r="N799" i="8"/>
  <c r="O799" i="8"/>
  <c r="P799" i="8"/>
  <c r="G800" i="8"/>
  <c r="H800" i="8"/>
  <c r="I800" i="8"/>
  <c r="M800" i="8"/>
  <c r="N800" i="8"/>
  <c r="O800" i="8"/>
  <c r="P800" i="8"/>
  <c r="G801" i="8"/>
  <c r="H801" i="8"/>
  <c r="I801" i="8"/>
  <c r="M801" i="8"/>
  <c r="N801" i="8"/>
  <c r="O801" i="8"/>
  <c r="P801" i="8"/>
  <c r="G802" i="8"/>
  <c r="H802" i="8"/>
  <c r="I802" i="8"/>
  <c r="M802" i="8"/>
  <c r="N802" i="8"/>
  <c r="O802" i="8"/>
  <c r="P802" i="8"/>
  <c r="G803" i="8"/>
  <c r="H803" i="8"/>
  <c r="I803" i="8"/>
  <c r="M803" i="8"/>
  <c r="N803" i="8"/>
  <c r="O803" i="8"/>
  <c r="P803" i="8"/>
  <c r="G804" i="8"/>
  <c r="H804" i="8"/>
  <c r="I804" i="8"/>
  <c r="M804" i="8"/>
  <c r="N804" i="8"/>
  <c r="O804" i="8"/>
  <c r="P804" i="8"/>
  <c r="G805" i="8"/>
  <c r="H805" i="8"/>
  <c r="I805" i="8"/>
  <c r="M805" i="8"/>
  <c r="N805" i="8"/>
  <c r="O805" i="8"/>
  <c r="P805" i="8"/>
  <c r="G806" i="8"/>
  <c r="H806" i="8"/>
  <c r="I806" i="8"/>
  <c r="M806" i="8"/>
  <c r="N806" i="8"/>
  <c r="O806" i="8"/>
  <c r="P806" i="8"/>
  <c r="G807" i="8"/>
  <c r="H807" i="8"/>
  <c r="I807" i="8"/>
  <c r="M807" i="8"/>
  <c r="N807" i="8"/>
  <c r="O807" i="8"/>
  <c r="P807" i="8"/>
  <c r="G808" i="8"/>
  <c r="H808" i="8"/>
  <c r="I808" i="8"/>
  <c r="M808" i="8"/>
  <c r="N808" i="8"/>
  <c r="O808" i="8"/>
  <c r="P808" i="8"/>
  <c r="G809" i="8"/>
  <c r="H809" i="8"/>
  <c r="I809" i="8"/>
  <c r="M809" i="8"/>
  <c r="N809" i="8"/>
  <c r="O809" i="8"/>
  <c r="P809" i="8"/>
  <c r="G810" i="8"/>
  <c r="H810" i="8"/>
  <c r="I810" i="8"/>
  <c r="M810" i="8"/>
  <c r="N810" i="8"/>
  <c r="O810" i="8"/>
  <c r="P810" i="8"/>
  <c r="G811" i="8"/>
  <c r="H811" i="8"/>
  <c r="I811" i="8"/>
  <c r="M811" i="8"/>
  <c r="N811" i="8"/>
  <c r="O811" i="8"/>
  <c r="P811" i="8"/>
  <c r="G812" i="8"/>
  <c r="H812" i="8"/>
  <c r="I812" i="8"/>
  <c r="M812" i="8"/>
  <c r="N812" i="8"/>
  <c r="O812" i="8"/>
  <c r="P812" i="8"/>
  <c r="G813" i="8"/>
  <c r="H813" i="8"/>
  <c r="I813" i="8"/>
  <c r="M813" i="8"/>
  <c r="N813" i="8"/>
  <c r="O813" i="8"/>
  <c r="P813" i="8"/>
  <c r="G814" i="8"/>
  <c r="H814" i="8"/>
  <c r="I814" i="8"/>
  <c r="M814" i="8"/>
  <c r="N814" i="8"/>
  <c r="O814" i="8"/>
  <c r="P814" i="8"/>
  <c r="G815" i="8"/>
  <c r="H815" i="8"/>
  <c r="I815" i="8"/>
  <c r="M815" i="8"/>
  <c r="N815" i="8"/>
  <c r="O815" i="8"/>
  <c r="P815" i="8"/>
  <c r="G816" i="8"/>
  <c r="H816" i="8"/>
  <c r="I816" i="8"/>
  <c r="M816" i="8"/>
  <c r="N816" i="8"/>
  <c r="O816" i="8"/>
  <c r="P816" i="8"/>
  <c r="G817" i="8"/>
  <c r="H817" i="8"/>
  <c r="I817" i="8"/>
  <c r="M817" i="8"/>
  <c r="N817" i="8"/>
  <c r="O817" i="8"/>
  <c r="P817" i="8"/>
  <c r="G818" i="8"/>
  <c r="H818" i="8"/>
  <c r="I818" i="8"/>
  <c r="M818" i="8"/>
  <c r="N818" i="8"/>
  <c r="O818" i="8"/>
  <c r="P818" i="8"/>
  <c r="G819" i="8"/>
  <c r="H819" i="8"/>
  <c r="I819" i="8"/>
  <c r="M819" i="8"/>
  <c r="N819" i="8"/>
  <c r="O819" i="8"/>
  <c r="P819" i="8"/>
  <c r="G820" i="8"/>
  <c r="H820" i="8"/>
  <c r="I820" i="8"/>
  <c r="M820" i="8"/>
  <c r="N820" i="8"/>
  <c r="O820" i="8"/>
  <c r="P820" i="8"/>
  <c r="G821" i="8"/>
  <c r="H821" i="8"/>
  <c r="I821" i="8"/>
  <c r="M821" i="8"/>
  <c r="N821" i="8"/>
  <c r="O821" i="8"/>
  <c r="P821" i="8"/>
  <c r="G822" i="8"/>
  <c r="H822" i="8"/>
  <c r="I822" i="8"/>
  <c r="M822" i="8"/>
  <c r="N822" i="8"/>
  <c r="O822" i="8"/>
  <c r="P822" i="8"/>
  <c r="G823" i="8"/>
  <c r="H823" i="8"/>
  <c r="I823" i="8"/>
  <c r="M823" i="8"/>
  <c r="N823" i="8"/>
  <c r="O823" i="8"/>
  <c r="P823" i="8"/>
  <c r="G824" i="8"/>
  <c r="H824" i="8"/>
  <c r="I824" i="8"/>
  <c r="M824" i="8"/>
  <c r="N824" i="8"/>
  <c r="O824" i="8"/>
  <c r="P824" i="8"/>
  <c r="G825" i="8"/>
  <c r="H825" i="8"/>
  <c r="I825" i="8"/>
  <c r="M825" i="8"/>
  <c r="N825" i="8"/>
  <c r="O825" i="8"/>
  <c r="P825" i="8"/>
  <c r="G826" i="8"/>
  <c r="H826" i="8"/>
  <c r="I826" i="8"/>
  <c r="M826" i="8"/>
  <c r="N826" i="8"/>
  <c r="O826" i="8"/>
  <c r="P826" i="8"/>
  <c r="G827" i="8"/>
  <c r="H827" i="8"/>
  <c r="I827" i="8"/>
  <c r="M827" i="8"/>
  <c r="N827" i="8"/>
  <c r="O827" i="8"/>
  <c r="P827" i="8"/>
  <c r="G828" i="8"/>
  <c r="H828" i="8"/>
  <c r="I828" i="8"/>
  <c r="M828" i="8"/>
  <c r="N828" i="8"/>
  <c r="O828" i="8"/>
  <c r="P828" i="8"/>
  <c r="G829" i="8"/>
  <c r="H829" i="8"/>
  <c r="I829" i="8"/>
  <c r="M829" i="8"/>
  <c r="N829" i="8"/>
  <c r="O829" i="8"/>
  <c r="P829" i="8"/>
  <c r="G830" i="8"/>
  <c r="H830" i="8"/>
  <c r="I830" i="8"/>
  <c r="M830" i="8"/>
  <c r="N830" i="8"/>
  <c r="O830" i="8"/>
  <c r="P830" i="8"/>
  <c r="G831" i="8"/>
  <c r="H831" i="8"/>
  <c r="I831" i="8"/>
  <c r="M831" i="8"/>
  <c r="N831" i="8"/>
  <c r="O831" i="8"/>
  <c r="P831" i="8"/>
  <c r="G832" i="8"/>
  <c r="H832" i="8"/>
  <c r="I832" i="8"/>
  <c r="M832" i="8"/>
  <c r="N832" i="8"/>
  <c r="O832" i="8"/>
  <c r="P832" i="8"/>
  <c r="G833" i="8"/>
  <c r="H833" i="8"/>
  <c r="I833" i="8"/>
  <c r="M833" i="8"/>
  <c r="N833" i="8"/>
  <c r="O833" i="8"/>
  <c r="P833" i="8"/>
  <c r="G834" i="8"/>
  <c r="H834" i="8"/>
  <c r="I834" i="8"/>
  <c r="M834" i="8"/>
  <c r="N834" i="8"/>
  <c r="O834" i="8"/>
  <c r="P834" i="8"/>
  <c r="G835" i="8"/>
  <c r="H835" i="8"/>
  <c r="I835" i="8"/>
  <c r="M835" i="8"/>
  <c r="N835" i="8"/>
  <c r="O835" i="8"/>
  <c r="P835" i="8"/>
  <c r="G836" i="8"/>
  <c r="H836" i="8"/>
  <c r="I836" i="8"/>
  <c r="M836" i="8"/>
  <c r="N836" i="8"/>
  <c r="O836" i="8"/>
  <c r="P836" i="8"/>
  <c r="G837" i="8"/>
  <c r="H837" i="8"/>
  <c r="I837" i="8"/>
  <c r="M837" i="8"/>
  <c r="N837" i="8"/>
  <c r="O837" i="8"/>
  <c r="P837" i="8"/>
  <c r="G838" i="8"/>
  <c r="H838" i="8"/>
  <c r="I838" i="8"/>
  <c r="M838" i="8"/>
  <c r="N838" i="8"/>
  <c r="O838" i="8"/>
  <c r="P838" i="8"/>
  <c r="G839" i="8"/>
  <c r="H839" i="8"/>
  <c r="I839" i="8"/>
  <c r="M839" i="8"/>
  <c r="N839" i="8"/>
  <c r="O839" i="8"/>
  <c r="P839" i="8"/>
  <c r="G840" i="8"/>
  <c r="H840" i="8"/>
  <c r="I840" i="8"/>
  <c r="M840" i="8"/>
  <c r="N840" i="8"/>
  <c r="O840" i="8"/>
  <c r="P840" i="8"/>
  <c r="G841" i="8"/>
  <c r="H841" i="8"/>
  <c r="I841" i="8"/>
  <c r="M841" i="8"/>
  <c r="N841" i="8"/>
  <c r="O841" i="8"/>
  <c r="P841" i="8"/>
  <c r="G842" i="8"/>
  <c r="H842" i="8"/>
  <c r="I842" i="8"/>
  <c r="M842" i="8"/>
  <c r="N842" i="8"/>
  <c r="O842" i="8"/>
  <c r="P842" i="8"/>
  <c r="G843" i="8"/>
  <c r="H843" i="8"/>
  <c r="I843" i="8"/>
  <c r="M843" i="8"/>
  <c r="N843" i="8"/>
  <c r="O843" i="8"/>
  <c r="P843" i="8"/>
  <c r="G844" i="8"/>
  <c r="H844" i="8"/>
  <c r="I844" i="8"/>
  <c r="M844" i="8"/>
  <c r="N844" i="8"/>
  <c r="O844" i="8"/>
  <c r="P844" i="8"/>
  <c r="G845" i="8"/>
  <c r="H845" i="8"/>
  <c r="I845" i="8"/>
  <c r="M845" i="8"/>
  <c r="N845" i="8"/>
  <c r="O845" i="8"/>
  <c r="P845" i="8"/>
  <c r="G846" i="8"/>
  <c r="H846" i="8"/>
  <c r="I846" i="8"/>
  <c r="M846" i="8"/>
  <c r="N846" i="8"/>
  <c r="O846" i="8"/>
  <c r="P846" i="8"/>
  <c r="G847" i="8"/>
  <c r="H847" i="8"/>
  <c r="I847" i="8"/>
  <c r="M847" i="8"/>
  <c r="N847" i="8"/>
  <c r="O847" i="8"/>
  <c r="P847" i="8"/>
  <c r="G848" i="8"/>
  <c r="H848" i="8"/>
  <c r="I848" i="8"/>
  <c r="M848" i="8"/>
  <c r="N848" i="8"/>
  <c r="O848" i="8"/>
  <c r="P848" i="8"/>
  <c r="G849" i="8"/>
  <c r="H849" i="8"/>
  <c r="I849" i="8"/>
  <c r="M849" i="8"/>
  <c r="N849" i="8"/>
  <c r="O849" i="8"/>
  <c r="P849" i="8"/>
  <c r="G850" i="8"/>
  <c r="H850" i="8"/>
  <c r="I850" i="8"/>
  <c r="M850" i="8"/>
  <c r="N850" i="8"/>
  <c r="O850" i="8"/>
  <c r="P850" i="8"/>
  <c r="G851" i="8"/>
  <c r="H851" i="8"/>
  <c r="I851" i="8"/>
  <c r="M851" i="8"/>
  <c r="N851" i="8"/>
  <c r="O851" i="8"/>
  <c r="P851" i="8"/>
  <c r="G852" i="8"/>
  <c r="H852" i="8"/>
  <c r="I852" i="8"/>
  <c r="M852" i="8"/>
  <c r="N852" i="8"/>
  <c r="O852" i="8"/>
  <c r="P852" i="8"/>
  <c r="G853" i="8"/>
  <c r="H853" i="8"/>
  <c r="I853" i="8"/>
  <c r="M853" i="8"/>
  <c r="N853" i="8"/>
  <c r="O853" i="8"/>
  <c r="P853" i="8"/>
  <c r="G854" i="8"/>
  <c r="H854" i="8"/>
  <c r="I854" i="8"/>
  <c r="M854" i="8"/>
  <c r="N854" i="8"/>
  <c r="O854" i="8"/>
  <c r="P854" i="8"/>
  <c r="G855" i="8"/>
  <c r="H855" i="8"/>
  <c r="I855" i="8"/>
  <c r="M855" i="8"/>
  <c r="N855" i="8"/>
  <c r="O855" i="8"/>
  <c r="P855" i="8"/>
  <c r="G856" i="8"/>
  <c r="H856" i="8"/>
  <c r="I856" i="8"/>
  <c r="M856" i="8"/>
  <c r="N856" i="8"/>
  <c r="O856" i="8"/>
  <c r="P856" i="8"/>
  <c r="G857" i="8"/>
  <c r="H857" i="8"/>
  <c r="I857" i="8"/>
  <c r="M857" i="8"/>
  <c r="N857" i="8"/>
  <c r="O857" i="8"/>
  <c r="P857" i="8"/>
  <c r="G858" i="8"/>
  <c r="H858" i="8"/>
  <c r="I858" i="8"/>
  <c r="M858" i="8"/>
  <c r="N858" i="8"/>
  <c r="O858" i="8"/>
  <c r="P858" i="8"/>
  <c r="G859" i="8"/>
  <c r="H859" i="8"/>
  <c r="I859" i="8"/>
  <c r="M859" i="8"/>
  <c r="N859" i="8"/>
  <c r="O859" i="8"/>
  <c r="P859" i="8"/>
  <c r="G860" i="8"/>
  <c r="H860" i="8"/>
  <c r="I860" i="8"/>
  <c r="M860" i="8"/>
  <c r="N860" i="8"/>
  <c r="O860" i="8"/>
  <c r="P860" i="8"/>
  <c r="G861" i="8"/>
  <c r="H861" i="8"/>
  <c r="I861" i="8"/>
  <c r="M861" i="8"/>
  <c r="N861" i="8"/>
  <c r="O861" i="8"/>
  <c r="P861" i="8"/>
  <c r="G862" i="8"/>
  <c r="H862" i="8"/>
  <c r="I862" i="8"/>
  <c r="M862" i="8"/>
  <c r="N862" i="8"/>
  <c r="O862" i="8"/>
  <c r="P862" i="8"/>
  <c r="G863" i="8"/>
  <c r="H863" i="8"/>
  <c r="I863" i="8"/>
  <c r="M863" i="8"/>
  <c r="N863" i="8"/>
  <c r="O863" i="8"/>
  <c r="P863" i="8"/>
  <c r="G864" i="8"/>
  <c r="H864" i="8"/>
  <c r="I864" i="8"/>
  <c r="M864" i="8"/>
  <c r="N864" i="8"/>
  <c r="O864" i="8"/>
  <c r="P864" i="8"/>
  <c r="G865" i="8"/>
  <c r="H865" i="8"/>
  <c r="I865" i="8"/>
  <c r="M865" i="8"/>
  <c r="N865" i="8"/>
  <c r="O865" i="8"/>
  <c r="P865" i="8"/>
  <c r="G866" i="8"/>
  <c r="H866" i="8"/>
  <c r="I866" i="8"/>
  <c r="M866" i="8"/>
  <c r="N866" i="8"/>
  <c r="O866" i="8"/>
  <c r="P866" i="8"/>
  <c r="G867" i="8"/>
  <c r="H867" i="8"/>
  <c r="I867" i="8"/>
  <c r="M867" i="8"/>
  <c r="N867" i="8"/>
  <c r="O867" i="8"/>
  <c r="P867" i="8"/>
  <c r="G868" i="8"/>
  <c r="H868" i="8"/>
  <c r="I868" i="8"/>
  <c r="M868" i="8"/>
  <c r="N868" i="8"/>
  <c r="O868" i="8"/>
  <c r="P868" i="8"/>
  <c r="G869" i="8"/>
  <c r="H869" i="8"/>
  <c r="I869" i="8"/>
  <c r="M869" i="8"/>
  <c r="N869" i="8"/>
  <c r="O869" i="8"/>
  <c r="P869" i="8"/>
  <c r="G870" i="8"/>
  <c r="H870" i="8"/>
  <c r="I870" i="8"/>
  <c r="M870" i="8"/>
  <c r="N870" i="8"/>
  <c r="O870" i="8"/>
  <c r="P870" i="8"/>
  <c r="G871" i="8"/>
  <c r="H871" i="8"/>
  <c r="I871" i="8"/>
  <c r="M871" i="8"/>
  <c r="N871" i="8"/>
  <c r="O871" i="8"/>
  <c r="P871" i="8"/>
  <c r="G872" i="8"/>
  <c r="H872" i="8"/>
  <c r="I872" i="8"/>
  <c r="M872" i="8"/>
  <c r="N872" i="8"/>
  <c r="O872" i="8"/>
  <c r="P872" i="8"/>
  <c r="G873" i="8"/>
  <c r="H873" i="8"/>
  <c r="I873" i="8"/>
  <c r="M873" i="8"/>
  <c r="N873" i="8"/>
  <c r="O873" i="8"/>
  <c r="P873" i="8"/>
  <c r="G874" i="8"/>
  <c r="H874" i="8"/>
  <c r="I874" i="8"/>
  <c r="M874" i="8"/>
  <c r="N874" i="8"/>
  <c r="O874" i="8"/>
  <c r="P874" i="8"/>
  <c r="G875" i="8"/>
  <c r="H875" i="8"/>
  <c r="I875" i="8"/>
  <c r="M875" i="8"/>
  <c r="N875" i="8"/>
  <c r="O875" i="8"/>
  <c r="P875" i="8"/>
  <c r="G876" i="8"/>
  <c r="H876" i="8"/>
  <c r="I876" i="8"/>
  <c r="M876" i="8"/>
  <c r="N876" i="8"/>
  <c r="O876" i="8"/>
  <c r="P876" i="8"/>
  <c r="G877" i="8"/>
  <c r="H877" i="8"/>
  <c r="I877" i="8"/>
  <c r="M877" i="8"/>
  <c r="N877" i="8"/>
  <c r="O877" i="8"/>
  <c r="P877" i="8"/>
  <c r="G878" i="8"/>
  <c r="H878" i="8"/>
  <c r="I878" i="8"/>
  <c r="M878" i="8"/>
  <c r="N878" i="8"/>
  <c r="O878" i="8"/>
  <c r="P878" i="8"/>
  <c r="G879" i="8"/>
  <c r="H879" i="8"/>
  <c r="I879" i="8"/>
  <c r="M879" i="8"/>
  <c r="N879" i="8"/>
  <c r="O879" i="8"/>
  <c r="P879" i="8"/>
  <c r="G880" i="8"/>
  <c r="H880" i="8"/>
  <c r="I880" i="8"/>
  <c r="M880" i="8"/>
  <c r="N880" i="8"/>
  <c r="O880" i="8"/>
  <c r="P880" i="8"/>
  <c r="G881" i="8"/>
  <c r="H881" i="8"/>
  <c r="I881" i="8"/>
  <c r="M881" i="8"/>
  <c r="N881" i="8"/>
  <c r="O881" i="8"/>
  <c r="P881" i="8"/>
  <c r="G882" i="8"/>
  <c r="H882" i="8"/>
  <c r="I882" i="8"/>
  <c r="M882" i="8"/>
  <c r="N882" i="8"/>
  <c r="O882" i="8"/>
  <c r="P882" i="8"/>
  <c r="G883" i="8"/>
  <c r="H883" i="8"/>
  <c r="I883" i="8"/>
  <c r="M883" i="8"/>
  <c r="N883" i="8"/>
  <c r="O883" i="8"/>
  <c r="P883" i="8"/>
  <c r="G884" i="8"/>
  <c r="H884" i="8"/>
  <c r="I884" i="8"/>
  <c r="M884" i="8"/>
  <c r="N884" i="8"/>
  <c r="O884" i="8"/>
  <c r="P884" i="8"/>
  <c r="G885" i="8"/>
  <c r="H885" i="8"/>
  <c r="I885" i="8"/>
  <c r="M885" i="8"/>
  <c r="N885" i="8"/>
  <c r="O885" i="8"/>
  <c r="P885" i="8"/>
  <c r="G886" i="8"/>
  <c r="H886" i="8"/>
  <c r="I886" i="8"/>
  <c r="M886" i="8"/>
  <c r="N886" i="8"/>
  <c r="O886" i="8"/>
  <c r="P886" i="8"/>
  <c r="G887" i="8"/>
  <c r="H887" i="8"/>
  <c r="I887" i="8"/>
  <c r="M887" i="8"/>
  <c r="N887" i="8"/>
  <c r="O887" i="8"/>
  <c r="P887" i="8"/>
  <c r="G888" i="8"/>
  <c r="H888" i="8"/>
  <c r="I888" i="8"/>
  <c r="M888" i="8"/>
  <c r="N888" i="8"/>
  <c r="O888" i="8"/>
  <c r="P888" i="8"/>
  <c r="G889" i="8"/>
  <c r="H889" i="8"/>
  <c r="I889" i="8"/>
  <c r="M889" i="8"/>
  <c r="N889" i="8"/>
  <c r="O889" i="8"/>
  <c r="P889" i="8"/>
  <c r="G890" i="8"/>
  <c r="H890" i="8"/>
  <c r="I890" i="8"/>
  <c r="J890" i="8"/>
  <c r="M890" i="8"/>
  <c r="N890" i="8"/>
  <c r="O890" i="8"/>
  <c r="P890" i="8"/>
  <c r="G891" i="8"/>
  <c r="H891" i="8"/>
  <c r="I891" i="8"/>
  <c r="J891" i="8"/>
  <c r="M891" i="8"/>
  <c r="N891" i="8"/>
  <c r="O891" i="8"/>
  <c r="P891" i="8"/>
  <c r="G892" i="8"/>
  <c r="H892" i="8"/>
  <c r="I892" i="8"/>
  <c r="J892" i="8"/>
  <c r="M892" i="8"/>
  <c r="N892" i="8"/>
  <c r="O892" i="8"/>
  <c r="P892" i="8"/>
  <c r="G893" i="8"/>
  <c r="H893" i="8"/>
  <c r="I893" i="8"/>
  <c r="J893" i="8"/>
  <c r="M893" i="8"/>
  <c r="N893" i="8"/>
  <c r="O893" i="8"/>
  <c r="P893" i="8"/>
  <c r="G894" i="8"/>
  <c r="H894" i="8"/>
  <c r="I894" i="8"/>
  <c r="J894" i="8"/>
  <c r="M894" i="8"/>
  <c r="N894" i="8"/>
  <c r="O894" i="8"/>
  <c r="P894" i="8"/>
  <c r="G895" i="8"/>
  <c r="H895" i="8"/>
  <c r="I895" i="8"/>
  <c r="J895" i="8"/>
  <c r="M895" i="8"/>
  <c r="N895" i="8"/>
  <c r="O895" i="8"/>
  <c r="P895" i="8"/>
  <c r="G896" i="8"/>
  <c r="H896" i="8"/>
  <c r="I896" i="8"/>
  <c r="J896" i="8"/>
  <c r="M896" i="8"/>
  <c r="N896" i="8"/>
  <c r="O896" i="8"/>
  <c r="P896" i="8"/>
  <c r="G897" i="8"/>
  <c r="H897" i="8"/>
  <c r="I897" i="8"/>
  <c r="J897" i="8"/>
  <c r="M897" i="8"/>
  <c r="N897" i="8"/>
  <c r="O897" i="8"/>
  <c r="P897" i="8"/>
  <c r="G898" i="8"/>
  <c r="H898" i="8"/>
  <c r="I898" i="8"/>
  <c r="J898" i="8"/>
  <c r="M898" i="8"/>
  <c r="N898" i="8"/>
  <c r="O898" i="8"/>
  <c r="P898" i="8"/>
  <c r="G899" i="8"/>
  <c r="H899" i="8"/>
  <c r="I899" i="8"/>
  <c r="J899" i="8"/>
  <c r="M899" i="8"/>
  <c r="N899" i="8"/>
  <c r="O899" i="8"/>
  <c r="P899" i="8"/>
  <c r="G900" i="8"/>
  <c r="H900" i="8"/>
  <c r="I900" i="8"/>
  <c r="J900" i="8"/>
  <c r="M900" i="8"/>
  <c r="N900" i="8"/>
  <c r="O900" i="8"/>
  <c r="P900" i="8"/>
  <c r="G901" i="8"/>
  <c r="H901" i="8"/>
  <c r="I901" i="8"/>
  <c r="J901" i="8"/>
  <c r="M901" i="8"/>
  <c r="N901" i="8"/>
  <c r="O901" i="8"/>
  <c r="P901" i="8"/>
  <c r="G902" i="8"/>
  <c r="H902" i="8"/>
  <c r="I902" i="8"/>
  <c r="J902" i="8"/>
  <c r="M902" i="8"/>
  <c r="N902" i="8"/>
  <c r="O902" i="8"/>
  <c r="P902" i="8"/>
  <c r="G903" i="8"/>
  <c r="H903" i="8"/>
  <c r="I903" i="8"/>
  <c r="J903" i="8"/>
  <c r="M903" i="8"/>
  <c r="N903" i="8"/>
  <c r="O903" i="8"/>
  <c r="P903" i="8"/>
  <c r="G904" i="8"/>
  <c r="H904" i="8"/>
  <c r="I904" i="8"/>
  <c r="J904" i="8"/>
  <c r="M904" i="8"/>
  <c r="N904" i="8"/>
  <c r="O904" i="8"/>
  <c r="P904" i="8"/>
  <c r="G905" i="8"/>
  <c r="H905" i="8"/>
  <c r="I905" i="8"/>
  <c r="J905" i="8"/>
  <c r="M905" i="8"/>
  <c r="N905" i="8"/>
  <c r="O905" i="8"/>
  <c r="P905" i="8"/>
  <c r="G906" i="8"/>
  <c r="H906" i="8"/>
  <c r="I906" i="8"/>
  <c r="J906" i="8"/>
  <c r="M906" i="8"/>
  <c r="N906" i="8"/>
  <c r="O906" i="8"/>
  <c r="P906" i="8"/>
  <c r="G907" i="8"/>
  <c r="H907" i="8"/>
  <c r="I907" i="8"/>
  <c r="J907" i="8"/>
  <c r="M907" i="8"/>
  <c r="N907" i="8"/>
  <c r="O907" i="8"/>
  <c r="P907" i="8"/>
  <c r="G908" i="8"/>
  <c r="H908" i="8"/>
  <c r="I908" i="8"/>
  <c r="J908" i="8"/>
  <c r="M908" i="8"/>
  <c r="N908" i="8"/>
  <c r="O908" i="8"/>
  <c r="P908" i="8"/>
  <c r="G909" i="8"/>
  <c r="H909" i="8"/>
  <c r="I909" i="8"/>
  <c r="J909" i="8"/>
  <c r="M909" i="8"/>
  <c r="N909" i="8"/>
  <c r="O909" i="8"/>
  <c r="P909" i="8"/>
  <c r="G910" i="8"/>
  <c r="H910" i="8"/>
  <c r="I910" i="8"/>
  <c r="J910" i="8"/>
  <c r="M910" i="8"/>
  <c r="N910" i="8"/>
  <c r="O910" i="8"/>
  <c r="P910" i="8"/>
  <c r="G911" i="8"/>
  <c r="H911" i="8"/>
  <c r="I911" i="8"/>
  <c r="I1178" i="8"/>
  <c r="J911" i="8"/>
  <c r="M911" i="8"/>
  <c r="N911" i="8"/>
  <c r="O911" i="8"/>
  <c r="P911" i="8"/>
  <c r="G912" i="8"/>
  <c r="H912" i="8"/>
  <c r="I912" i="8"/>
  <c r="J912" i="8"/>
  <c r="M912" i="8"/>
  <c r="N912" i="8"/>
  <c r="O912" i="8"/>
  <c r="P912" i="8"/>
  <c r="G913" i="8"/>
  <c r="H913" i="8"/>
  <c r="I913" i="8"/>
  <c r="J913" i="8"/>
  <c r="M913" i="8"/>
  <c r="N913" i="8"/>
  <c r="O913" i="8"/>
  <c r="P913" i="8"/>
  <c r="G914" i="8"/>
  <c r="H914" i="8"/>
  <c r="I914" i="8"/>
  <c r="J914" i="8"/>
  <c r="M914" i="8"/>
  <c r="N914" i="8"/>
  <c r="O914" i="8"/>
  <c r="P914" i="8"/>
  <c r="G915" i="8"/>
  <c r="H915" i="8"/>
  <c r="I915" i="8"/>
  <c r="J915" i="8"/>
  <c r="M915" i="8"/>
  <c r="N915" i="8"/>
  <c r="O915" i="8"/>
  <c r="P915" i="8"/>
  <c r="G916" i="8"/>
  <c r="H916" i="8"/>
  <c r="I916" i="8"/>
  <c r="J916" i="8"/>
  <c r="M916" i="8"/>
  <c r="N916" i="8"/>
  <c r="O916" i="8"/>
  <c r="P916" i="8"/>
  <c r="G917" i="8"/>
  <c r="H917" i="8"/>
  <c r="I917" i="8"/>
  <c r="J917" i="8"/>
  <c r="M917" i="8"/>
  <c r="N917" i="8"/>
  <c r="O917" i="8"/>
  <c r="P917" i="8"/>
  <c r="G918" i="8"/>
  <c r="H918" i="8"/>
  <c r="I918" i="8"/>
  <c r="J918" i="8"/>
  <c r="M918" i="8"/>
  <c r="N918" i="8"/>
  <c r="O918" i="8"/>
  <c r="P918" i="8"/>
  <c r="G919" i="8"/>
  <c r="H919" i="8"/>
  <c r="I919" i="8"/>
  <c r="J919" i="8"/>
  <c r="M919" i="8"/>
  <c r="N919" i="8"/>
  <c r="O919" i="8"/>
  <c r="P919" i="8"/>
  <c r="G920" i="8"/>
  <c r="H920" i="8"/>
  <c r="I920" i="8"/>
  <c r="J920" i="8"/>
  <c r="M920" i="8"/>
  <c r="N920" i="8"/>
  <c r="O920" i="8"/>
  <c r="P920" i="8"/>
  <c r="G921" i="8"/>
  <c r="H921" i="8"/>
  <c r="I921" i="8"/>
  <c r="J921" i="8"/>
  <c r="M921" i="8"/>
  <c r="N921" i="8"/>
  <c r="O921" i="8"/>
  <c r="P921" i="8"/>
  <c r="G922" i="8"/>
  <c r="H922" i="8"/>
  <c r="I922" i="8"/>
  <c r="J922" i="8"/>
  <c r="M922" i="8"/>
  <c r="N922" i="8"/>
  <c r="O922" i="8"/>
  <c r="P922" i="8"/>
  <c r="G923" i="8"/>
  <c r="H923" i="8"/>
  <c r="I923" i="8"/>
  <c r="J923" i="8"/>
  <c r="M923" i="8"/>
  <c r="N923" i="8"/>
  <c r="O923" i="8"/>
  <c r="P923" i="8"/>
  <c r="G924" i="8"/>
  <c r="H924" i="8"/>
  <c r="I924" i="8"/>
  <c r="J924" i="8"/>
  <c r="M924" i="8"/>
  <c r="N924" i="8"/>
  <c r="O924" i="8"/>
  <c r="P924" i="8"/>
  <c r="G925" i="8"/>
  <c r="H925" i="8"/>
  <c r="I925" i="8"/>
  <c r="J925" i="8"/>
  <c r="M925" i="8"/>
  <c r="N925" i="8"/>
  <c r="O925" i="8"/>
  <c r="P925" i="8"/>
  <c r="G926" i="8"/>
  <c r="H926" i="8"/>
  <c r="I926" i="8"/>
  <c r="J926" i="8"/>
  <c r="M926" i="8"/>
  <c r="N926" i="8"/>
  <c r="O926" i="8"/>
  <c r="P926" i="8"/>
  <c r="G927" i="8"/>
  <c r="H927" i="8"/>
  <c r="I927" i="8"/>
  <c r="J927" i="8"/>
  <c r="M927" i="8"/>
  <c r="N927" i="8"/>
  <c r="O927" i="8"/>
  <c r="P927" i="8"/>
  <c r="G928" i="8"/>
  <c r="H928" i="8"/>
  <c r="I928" i="8"/>
  <c r="J928" i="8"/>
  <c r="M928" i="8"/>
  <c r="N928" i="8"/>
  <c r="O928" i="8"/>
  <c r="P928" i="8"/>
  <c r="G929" i="8"/>
  <c r="H929" i="8"/>
  <c r="I929" i="8"/>
  <c r="J929" i="8"/>
  <c r="M929" i="8"/>
  <c r="N929" i="8"/>
  <c r="O929" i="8"/>
  <c r="P929" i="8"/>
  <c r="G930" i="8"/>
  <c r="H930" i="8"/>
  <c r="I930" i="8"/>
  <c r="J930" i="8"/>
  <c r="M930" i="8"/>
  <c r="N930" i="8"/>
  <c r="O930" i="8"/>
  <c r="P930" i="8"/>
  <c r="G931" i="8"/>
  <c r="H931" i="8"/>
  <c r="I931" i="8"/>
  <c r="J931" i="8"/>
  <c r="M931" i="8"/>
  <c r="N931" i="8"/>
  <c r="O931" i="8"/>
  <c r="P931" i="8"/>
  <c r="G932" i="8"/>
  <c r="H932" i="8"/>
  <c r="I932" i="8"/>
  <c r="J932" i="8"/>
  <c r="M932" i="8"/>
  <c r="N932" i="8"/>
  <c r="O932" i="8"/>
  <c r="P932" i="8"/>
  <c r="G933" i="8"/>
  <c r="H933" i="8"/>
  <c r="I933" i="8"/>
  <c r="J933" i="8"/>
  <c r="M933" i="8"/>
  <c r="N933" i="8"/>
  <c r="O933" i="8"/>
  <c r="P933" i="8"/>
  <c r="G934" i="8"/>
  <c r="H934" i="8"/>
  <c r="I934" i="8"/>
  <c r="J934" i="8"/>
  <c r="M934" i="8"/>
  <c r="N934" i="8"/>
  <c r="O934" i="8"/>
  <c r="P934" i="8"/>
  <c r="G935" i="8"/>
  <c r="H935" i="8"/>
  <c r="I935" i="8"/>
  <c r="J935" i="8"/>
  <c r="M935" i="8"/>
  <c r="N935" i="8"/>
  <c r="O935" i="8"/>
  <c r="P935" i="8"/>
  <c r="G936" i="8"/>
  <c r="H936" i="8"/>
  <c r="I936" i="8"/>
  <c r="J936" i="8"/>
  <c r="M936" i="8"/>
  <c r="N936" i="8"/>
  <c r="O936" i="8"/>
  <c r="P936" i="8"/>
  <c r="G937" i="8"/>
  <c r="H937" i="8"/>
  <c r="I937" i="8"/>
  <c r="J937" i="8"/>
  <c r="M937" i="8"/>
  <c r="N937" i="8"/>
  <c r="O937" i="8"/>
  <c r="P937" i="8"/>
  <c r="G938" i="8"/>
  <c r="H938" i="8"/>
  <c r="I938" i="8"/>
  <c r="J938" i="8"/>
  <c r="M938" i="8"/>
  <c r="N938" i="8"/>
  <c r="O938" i="8"/>
  <c r="P938" i="8"/>
  <c r="G939" i="8"/>
  <c r="H939" i="8"/>
  <c r="I939" i="8"/>
  <c r="J939" i="8"/>
  <c r="M939" i="8"/>
  <c r="N939" i="8"/>
  <c r="O939" i="8"/>
  <c r="P939" i="8"/>
  <c r="G940" i="8"/>
  <c r="H940" i="8"/>
  <c r="I940" i="8"/>
  <c r="J940" i="8"/>
  <c r="M940" i="8"/>
  <c r="N940" i="8"/>
  <c r="O940" i="8"/>
  <c r="P940" i="8"/>
  <c r="G941" i="8"/>
  <c r="H941" i="8"/>
  <c r="I941" i="8"/>
  <c r="J941" i="8"/>
  <c r="M941" i="8"/>
  <c r="N941" i="8"/>
  <c r="O941" i="8"/>
  <c r="P941" i="8"/>
  <c r="G942" i="8"/>
  <c r="H942" i="8"/>
  <c r="I942" i="8"/>
  <c r="J942" i="8"/>
  <c r="M942" i="8"/>
  <c r="N942" i="8"/>
  <c r="O942" i="8"/>
  <c r="P942" i="8"/>
  <c r="G943" i="8"/>
  <c r="H943" i="8"/>
  <c r="I943" i="8"/>
  <c r="J943" i="8"/>
  <c r="M943" i="8"/>
  <c r="N943" i="8"/>
  <c r="O943" i="8"/>
  <c r="P943" i="8"/>
  <c r="G944" i="8"/>
  <c r="H944" i="8"/>
  <c r="I944" i="8"/>
  <c r="J944" i="8"/>
  <c r="M944" i="8"/>
  <c r="N944" i="8"/>
  <c r="O944" i="8"/>
  <c r="P944" i="8"/>
  <c r="G945" i="8"/>
  <c r="H945" i="8"/>
  <c r="I945" i="8"/>
  <c r="J945" i="8"/>
  <c r="M945" i="8"/>
  <c r="N945" i="8"/>
  <c r="O945" i="8"/>
  <c r="P945" i="8"/>
  <c r="G946" i="8"/>
  <c r="H946" i="8"/>
  <c r="I946" i="8"/>
  <c r="J946" i="8"/>
  <c r="M946" i="8"/>
  <c r="N946" i="8"/>
  <c r="O946" i="8"/>
  <c r="P946" i="8"/>
  <c r="G947" i="8"/>
  <c r="H947" i="8"/>
  <c r="I947" i="8"/>
  <c r="J947" i="8"/>
  <c r="M947" i="8"/>
  <c r="N947" i="8"/>
  <c r="O947" i="8"/>
  <c r="P947" i="8"/>
  <c r="G948" i="8"/>
  <c r="H948" i="8"/>
  <c r="I948" i="8"/>
  <c r="J948" i="8"/>
  <c r="M948" i="8"/>
  <c r="N948" i="8"/>
  <c r="O948" i="8"/>
  <c r="P948" i="8"/>
  <c r="G949" i="8"/>
  <c r="H949" i="8"/>
  <c r="I949" i="8"/>
  <c r="J949" i="8"/>
  <c r="M949" i="8"/>
  <c r="N949" i="8"/>
  <c r="O949" i="8"/>
  <c r="P949" i="8"/>
  <c r="G950" i="8"/>
  <c r="H950" i="8"/>
  <c r="I950" i="8"/>
  <c r="J950" i="8"/>
  <c r="M950" i="8"/>
  <c r="N950" i="8"/>
  <c r="O950" i="8"/>
  <c r="P950" i="8"/>
  <c r="G951" i="8"/>
  <c r="H951" i="8"/>
  <c r="I951" i="8"/>
  <c r="J951" i="8"/>
  <c r="M951" i="8"/>
  <c r="N951" i="8"/>
  <c r="O951" i="8"/>
  <c r="P951" i="8"/>
  <c r="G952" i="8"/>
  <c r="H952" i="8"/>
  <c r="I952" i="8"/>
  <c r="J952" i="8"/>
  <c r="M952" i="8"/>
  <c r="N952" i="8"/>
  <c r="O952" i="8"/>
  <c r="P952" i="8"/>
  <c r="G953" i="8"/>
  <c r="H953" i="8"/>
  <c r="I953" i="8"/>
  <c r="J953" i="8"/>
  <c r="M953" i="8"/>
  <c r="N953" i="8"/>
  <c r="O953" i="8"/>
  <c r="P953" i="8"/>
  <c r="G954" i="8"/>
  <c r="H954" i="8"/>
  <c r="I954" i="8"/>
  <c r="J954" i="8"/>
  <c r="M954" i="8"/>
  <c r="N954" i="8"/>
  <c r="O954" i="8"/>
  <c r="P954" i="8"/>
  <c r="G955" i="8"/>
  <c r="H955" i="8"/>
  <c r="I955" i="8"/>
  <c r="J955" i="8"/>
  <c r="M955" i="8"/>
  <c r="N955" i="8"/>
  <c r="O955" i="8"/>
  <c r="P955" i="8"/>
  <c r="G956" i="8"/>
  <c r="H956" i="8"/>
  <c r="I956" i="8"/>
  <c r="J956" i="8"/>
  <c r="M956" i="8"/>
  <c r="N956" i="8"/>
  <c r="O956" i="8"/>
  <c r="P956" i="8"/>
  <c r="G957" i="8"/>
  <c r="H957" i="8"/>
  <c r="I957" i="8"/>
  <c r="J957" i="8"/>
  <c r="M957" i="8"/>
  <c r="N957" i="8"/>
  <c r="O957" i="8"/>
  <c r="P957" i="8"/>
  <c r="G958" i="8"/>
  <c r="H958" i="8"/>
  <c r="I958" i="8"/>
  <c r="J958" i="8"/>
  <c r="M958" i="8"/>
  <c r="N958" i="8"/>
  <c r="O958" i="8"/>
  <c r="P958" i="8"/>
  <c r="G959" i="8"/>
  <c r="H959" i="8"/>
  <c r="I959" i="8"/>
  <c r="J959" i="8"/>
  <c r="M959" i="8"/>
  <c r="N959" i="8"/>
  <c r="O959" i="8"/>
  <c r="P959" i="8"/>
  <c r="G960" i="8"/>
  <c r="H960" i="8"/>
  <c r="I960" i="8"/>
  <c r="J960" i="8"/>
  <c r="M960" i="8"/>
  <c r="N960" i="8"/>
  <c r="O960" i="8"/>
  <c r="P960" i="8"/>
  <c r="G961" i="8"/>
  <c r="H961" i="8"/>
  <c r="I961" i="8"/>
  <c r="J961" i="8"/>
  <c r="M961" i="8"/>
  <c r="N961" i="8"/>
  <c r="O961" i="8"/>
  <c r="P961" i="8"/>
  <c r="G962" i="8"/>
  <c r="H962" i="8"/>
  <c r="I962" i="8"/>
  <c r="J962" i="8"/>
  <c r="M962" i="8"/>
  <c r="N962" i="8"/>
  <c r="O962" i="8"/>
  <c r="P962" i="8"/>
  <c r="G963" i="8"/>
  <c r="H963" i="8"/>
  <c r="I963" i="8"/>
  <c r="J963" i="8"/>
  <c r="M963" i="8"/>
  <c r="N963" i="8"/>
  <c r="O963" i="8"/>
  <c r="P963" i="8"/>
  <c r="G964" i="8"/>
  <c r="H964" i="8"/>
  <c r="I964" i="8"/>
  <c r="J964" i="8"/>
  <c r="M964" i="8"/>
  <c r="N964" i="8"/>
  <c r="O964" i="8"/>
  <c r="P964" i="8"/>
  <c r="G965" i="8"/>
  <c r="H965" i="8"/>
  <c r="I965" i="8"/>
  <c r="J965" i="8"/>
  <c r="M965" i="8"/>
  <c r="N965" i="8"/>
  <c r="O965" i="8"/>
  <c r="P965" i="8"/>
  <c r="G966" i="8"/>
  <c r="H966" i="8"/>
  <c r="I966" i="8"/>
  <c r="J966" i="8"/>
  <c r="M966" i="8"/>
  <c r="N966" i="8"/>
  <c r="O966" i="8"/>
  <c r="P966" i="8"/>
  <c r="G967" i="8"/>
  <c r="H967" i="8"/>
  <c r="I967" i="8"/>
  <c r="J967" i="8"/>
  <c r="M967" i="8"/>
  <c r="N967" i="8"/>
  <c r="O967" i="8"/>
  <c r="P967" i="8"/>
  <c r="G968" i="8"/>
  <c r="H968" i="8"/>
  <c r="I968" i="8"/>
  <c r="J968" i="8"/>
  <c r="M968" i="8"/>
  <c r="N968" i="8"/>
  <c r="O968" i="8"/>
  <c r="P968" i="8"/>
  <c r="G969" i="8"/>
  <c r="H969" i="8"/>
  <c r="I969" i="8"/>
  <c r="J969" i="8"/>
  <c r="M969" i="8"/>
  <c r="N969" i="8"/>
  <c r="O969" i="8"/>
  <c r="P969" i="8"/>
  <c r="G970" i="8"/>
  <c r="H970" i="8"/>
  <c r="I970" i="8"/>
  <c r="J970" i="8"/>
  <c r="M970" i="8"/>
  <c r="N970" i="8"/>
  <c r="O970" i="8"/>
  <c r="P970" i="8"/>
  <c r="G971" i="8"/>
  <c r="H971" i="8"/>
  <c r="I971" i="8"/>
  <c r="J971" i="8"/>
  <c r="M971" i="8"/>
  <c r="N971" i="8"/>
  <c r="O971" i="8"/>
  <c r="P971" i="8"/>
  <c r="G972" i="8"/>
  <c r="H972" i="8"/>
  <c r="I972" i="8"/>
  <c r="J972" i="8"/>
  <c r="M972" i="8"/>
  <c r="N972" i="8"/>
  <c r="O972" i="8"/>
  <c r="P972" i="8"/>
  <c r="G973" i="8"/>
  <c r="H973" i="8"/>
  <c r="I973" i="8"/>
  <c r="J973" i="8"/>
  <c r="M973" i="8"/>
  <c r="N973" i="8"/>
  <c r="O973" i="8"/>
  <c r="P973" i="8"/>
  <c r="G974" i="8"/>
  <c r="H974" i="8"/>
  <c r="I974" i="8"/>
  <c r="J974" i="8"/>
  <c r="M974" i="8"/>
  <c r="N974" i="8"/>
  <c r="O974" i="8"/>
  <c r="P974" i="8"/>
  <c r="G975" i="8"/>
  <c r="H975" i="8"/>
  <c r="I975" i="8"/>
  <c r="J975" i="8"/>
  <c r="M975" i="8"/>
  <c r="N975" i="8"/>
  <c r="O975" i="8"/>
  <c r="P975" i="8"/>
  <c r="G976" i="8"/>
  <c r="H976" i="8"/>
  <c r="I976" i="8"/>
  <c r="J976" i="8"/>
  <c r="M976" i="8"/>
  <c r="N976" i="8"/>
  <c r="O976" i="8"/>
  <c r="P976" i="8"/>
  <c r="G977" i="8"/>
  <c r="H977" i="8"/>
  <c r="I977" i="8"/>
  <c r="J977" i="8"/>
  <c r="M977" i="8"/>
  <c r="N977" i="8"/>
  <c r="O977" i="8"/>
  <c r="P977" i="8"/>
  <c r="G978" i="8"/>
  <c r="H978" i="8"/>
  <c r="I978" i="8"/>
  <c r="J978" i="8"/>
  <c r="M978" i="8"/>
  <c r="N978" i="8"/>
  <c r="O978" i="8"/>
  <c r="P978" i="8"/>
  <c r="G979" i="8"/>
  <c r="H979" i="8"/>
  <c r="I979" i="8"/>
  <c r="J979" i="8"/>
  <c r="M979" i="8"/>
  <c r="N979" i="8"/>
  <c r="O979" i="8"/>
  <c r="P979" i="8"/>
  <c r="G980" i="8"/>
  <c r="H980" i="8"/>
  <c r="I980" i="8"/>
  <c r="J980" i="8"/>
  <c r="M980" i="8"/>
  <c r="N980" i="8"/>
  <c r="O980" i="8"/>
  <c r="P980" i="8"/>
  <c r="G981" i="8"/>
  <c r="H981" i="8"/>
  <c r="I981" i="8"/>
  <c r="J981" i="8"/>
  <c r="M981" i="8"/>
  <c r="N981" i="8"/>
  <c r="O981" i="8"/>
  <c r="P981" i="8"/>
  <c r="G982" i="8"/>
  <c r="H982" i="8"/>
  <c r="I982" i="8"/>
  <c r="J982" i="8"/>
  <c r="M982" i="8"/>
  <c r="N982" i="8"/>
  <c r="O982" i="8"/>
  <c r="P982" i="8"/>
  <c r="G983" i="8"/>
  <c r="H983" i="8"/>
  <c r="I983" i="8"/>
  <c r="J983" i="8"/>
  <c r="M983" i="8"/>
  <c r="N983" i="8"/>
  <c r="O983" i="8"/>
  <c r="P983" i="8"/>
  <c r="G984" i="8"/>
  <c r="H984" i="8"/>
  <c r="I984" i="8"/>
  <c r="J984" i="8"/>
  <c r="M984" i="8"/>
  <c r="N984" i="8"/>
  <c r="O984" i="8"/>
  <c r="P984" i="8"/>
  <c r="G985" i="8"/>
  <c r="H985" i="8"/>
  <c r="I985" i="8"/>
  <c r="J985" i="8"/>
  <c r="M985" i="8"/>
  <c r="N985" i="8"/>
  <c r="O985" i="8"/>
  <c r="P985" i="8"/>
  <c r="G986" i="8"/>
  <c r="H986" i="8"/>
  <c r="I986" i="8"/>
  <c r="J986" i="8"/>
  <c r="M986" i="8"/>
  <c r="N986" i="8"/>
  <c r="O986" i="8"/>
  <c r="P986" i="8"/>
  <c r="G987" i="8"/>
  <c r="H987" i="8"/>
  <c r="I987" i="8"/>
  <c r="J987" i="8"/>
  <c r="M987" i="8"/>
  <c r="N987" i="8"/>
  <c r="O987" i="8"/>
  <c r="P987" i="8"/>
  <c r="G988" i="8"/>
  <c r="H988" i="8"/>
  <c r="I988" i="8"/>
  <c r="J988" i="8"/>
  <c r="M988" i="8"/>
  <c r="N988" i="8"/>
  <c r="O988" i="8"/>
  <c r="P988" i="8"/>
  <c r="G989" i="8"/>
  <c r="H989" i="8"/>
  <c r="I989" i="8"/>
  <c r="J989" i="8"/>
  <c r="M989" i="8"/>
  <c r="N989" i="8"/>
  <c r="O989" i="8"/>
  <c r="P989" i="8"/>
  <c r="G990" i="8"/>
  <c r="H990" i="8"/>
  <c r="I990" i="8"/>
  <c r="J990" i="8"/>
  <c r="M990" i="8"/>
  <c r="N990" i="8"/>
  <c r="O990" i="8"/>
  <c r="P990" i="8"/>
  <c r="G991" i="8"/>
  <c r="H991" i="8"/>
  <c r="I991" i="8"/>
  <c r="J991" i="8"/>
  <c r="M991" i="8"/>
  <c r="N991" i="8"/>
  <c r="O991" i="8"/>
  <c r="P991" i="8"/>
  <c r="G992" i="8"/>
  <c r="H992" i="8"/>
  <c r="I992" i="8"/>
  <c r="J992" i="8"/>
  <c r="M992" i="8"/>
  <c r="N992" i="8"/>
  <c r="O992" i="8"/>
  <c r="P992" i="8"/>
  <c r="G993" i="8"/>
  <c r="H993" i="8"/>
  <c r="I993" i="8"/>
  <c r="J993" i="8"/>
  <c r="M993" i="8"/>
  <c r="N993" i="8"/>
  <c r="O993" i="8"/>
  <c r="P993" i="8"/>
  <c r="G994" i="8"/>
  <c r="H994" i="8"/>
  <c r="I994" i="8"/>
  <c r="J994" i="8"/>
  <c r="M994" i="8"/>
  <c r="N994" i="8"/>
  <c r="O994" i="8"/>
  <c r="P994" i="8"/>
  <c r="G995" i="8"/>
  <c r="H995" i="8"/>
  <c r="I995" i="8"/>
  <c r="J995" i="8"/>
  <c r="M995" i="8"/>
  <c r="N995" i="8"/>
  <c r="O995" i="8"/>
  <c r="P995" i="8"/>
  <c r="G996" i="8"/>
  <c r="H996" i="8"/>
  <c r="I996" i="8"/>
  <c r="J996" i="8"/>
  <c r="M996" i="8"/>
  <c r="N996" i="8"/>
  <c r="O996" i="8"/>
  <c r="P996" i="8"/>
  <c r="G997" i="8"/>
  <c r="H997" i="8"/>
  <c r="I997" i="8"/>
  <c r="J997" i="8"/>
  <c r="M997" i="8"/>
  <c r="N997" i="8"/>
  <c r="O997" i="8"/>
  <c r="P997" i="8"/>
  <c r="G998" i="8"/>
  <c r="H998" i="8"/>
  <c r="I998" i="8"/>
  <c r="J998" i="8"/>
  <c r="M998" i="8"/>
  <c r="N998" i="8"/>
  <c r="O998" i="8"/>
  <c r="P998" i="8"/>
  <c r="G999" i="8"/>
  <c r="H999" i="8"/>
  <c r="I999" i="8"/>
  <c r="J999" i="8"/>
  <c r="M999" i="8"/>
  <c r="N999" i="8"/>
  <c r="O999" i="8"/>
  <c r="P999" i="8"/>
  <c r="G1000" i="8"/>
  <c r="H1000" i="8"/>
  <c r="I1000" i="8"/>
  <c r="J1000" i="8"/>
  <c r="M1000" i="8"/>
  <c r="N1000" i="8"/>
  <c r="O1000" i="8"/>
  <c r="P1000" i="8"/>
  <c r="G1001" i="8"/>
  <c r="H1001" i="8"/>
  <c r="I1001" i="8"/>
  <c r="J1001" i="8"/>
  <c r="M1001" i="8"/>
  <c r="N1001" i="8"/>
  <c r="O1001" i="8"/>
  <c r="P1001" i="8"/>
  <c r="G1002" i="8"/>
  <c r="H1002" i="8"/>
  <c r="I1002" i="8"/>
  <c r="J1002" i="8"/>
  <c r="M1002" i="8"/>
  <c r="N1002" i="8"/>
  <c r="O1002" i="8"/>
  <c r="P1002" i="8"/>
  <c r="G1003" i="8"/>
  <c r="H1003" i="8"/>
  <c r="I1003" i="8"/>
  <c r="J1003" i="8"/>
  <c r="M1003" i="8"/>
  <c r="N1003" i="8"/>
  <c r="O1003" i="8"/>
  <c r="P1003" i="8"/>
  <c r="G1004" i="8"/>
  <c r="H1004" i="8"/>
  <c r="I1004" i="8"/>
  <c r="J1004" i="8"/>
  <c r="M1004" i="8"/>
  <c r="N1004" i="8"/>
  <c r="O1004" i="8"/>
  <c r="P1004" i="8"/>
  <c r="G1005" i="8"/>
  <c r="H1005" i="8"/>
  <c r="I1005" i="8"/>
  <c r="J1005" i="8"/>
  <c r="M1005" i="8"/>
  <c r="N1005" i="8"/>
  <c r="O1005" i="8"/>
  <c r="P1005" i="8"/>
  <c r="G1006" i="8"/>
  <c r="H1006" i="8"/>
  <c r="I1006" i="8"/>
  <c r="J1006" i="8"/>
  <c r="M1006" i="8"/>
  <c r="N1006" i="8"/>
  <c r="O1006" i="8"/>
  <c r="P1006" i="8"/>
  <c r="G1007" i="8"/>
  <c r="H1007" i="8"/>
  <c r="I1007" i="8"/>
  <c r="J1007" i="8"/>
  <c r="M1007" i="8"/>
  <c r="N1007" i="8"/>
  <c r="O1007" i="8"/>
  <c r="P1007" i="8"/>
  <c r="G1008" i="8"/>
  <c r="H1008" i="8"/>
  <c r="I1008" i="8"/>
  <c r="J1008" i="8"/>
  <c r="M1008" i="8"/>
  <c r="N1008" i="8"/>
  <c r="O1008" i="8"/>
  <c r="P1008" i="8"/>
  <c r="G1009" i="8"/>
  <c r="H1009" i="8"/>
  <c r="I1009" i="8"/>
  <c r="J1009" i="8"/>
  <c r="M1009" i="8"/>
  <c r="N1009" i="8"/>
  <c r="O1009" i="8"/>
  <c r="P1009" i="8"/>
  <c r="G1010" i="8"/>
  <c r="H1010" i="8"/>
  <c r="I1010" i="8"/>
  <c r="J1010" i="8"/>
  <c r="M1010" i="8"/>
  <c r="N1010" i="8"/>
  <c r="O1010" i="8"/>
  <c r="P1010" i="8"/>
  <c r="G1011" i="8"/>
  <c r="H1011" i="8"/>
  <c r="I1011" i="8"/>
  <c r="J1011" i="8"/>
  <c r="M1011" i="8"/>
  <c r="N1011" i="8"/>
  <c r="O1011" i="8"/>
  <c r="P1011" i="8"/>
  <c r="G1012" i="8"/>
  <c r="H1012" i="8"/>
  <c r="I1012" i="8"/>
  <c r="J1012" i="8"/>
  <c r="M1012" i="8"/>
  <c r="N1012" i="8"/>
  <c r="O1012" i="8"/>
  <c r="P1012" i="8"/>
  <c r="G1013" i="8"/>
  <c r="H1013" i="8"/>
  <c r="I1013" i="8"/>
  <c r="J1013" i="8"/>
  <c r="M1013" i="8"/>
  <c r="N1013" i="8"/>
  <c r="O1013" i="8"/>
  <c r="P1013" i="8"/>
  <c r="G1014" i="8"/>
  <c r="H1014" i="8"/>
  <c r="I1014" i="8"/>
  <c r="J1014" i="8"/>
  <c r="M1014" i="8"/>
  <c r="N1014" i="8"/>
  <c r="O1014" i="8"/>
  <c r="P1014" i="8"/>
  <c r="G1015" i="8"/>
  <c r="H1015" i="8"/>
  <c r="I1015" i="8"/>
  <c r="J1015" i="8"/>
  <c r="M1015" i="8"/>
  <c r="N1015" i="8"/>
  <c r="O1015" i="8"/>
  <c r="P1015" i="8"/>
  <c r="G1016" i="8"/>
  <c r="H1016" i="8"/>
  <c r="I1016" i="8"/>
  <c r="J1016" i="8"/>
  <c r="M1016" i="8"/>
  <c r="N1016" i="8"/>
  <c r="O1016" i="8"/>
  <c r="P1016" i="8"/>
  <c r="G1017" i="8"/>
  <c r="H1017" i="8"/>
  <c r="I1017" i="8"/>
  <c r="J1017" i="8"/>
  <c r="M1017" i="8"/>
  <c r="N1017" i="8"/>
  <c r="O1017" i="8"/>
  <c r="P1017" i="8"/>
  <c r="G1018" i="8"/>
  <c r="H1018" i="8"/>
  <c r="I1018" i="8"/>
  <c r="J1018" i="8"/>
  <c r="M1018" i="8"/>
  <c r="N1018" i="8"/>
  <c r="O1018" i="8"/>
  <c r="P1018" i="8"/>
  <c r="G1019" i="8"/>
  <c r="H1019" i="8"/>
  <c r="I1019" i="8"/>
  <c r="J1019" i="8"/>
  <c r="M1019" i="8"/>
  <c r="N1019" i="8"/>
  <c r="O1019" i="8"/>
  <c r="P1019" i="8"/>
  <c r="G1020" i="8"/>
  <c r="H1020" i="8"/>
  <c r="I1020" i="8"/>
  <c r="J1020" i="8"/>
  <c r="M1020" i="8"/>
  <c r="N1020" i="8"/>
  <c r="O1020" i="8"/>
  <c r="P1020" i="8"/>
  <c r="G1021" i="8"/>
  <c r="H1021" i="8"/>
  <c r="I1021" i="8"/>
  <c r="J1021" i="8"/>
  <c r="M1021" i="8"/>
  <c r="N1021" i="8"/>
  <c r="O1021" i="8"/>
  <c r="P1021" i="8"/>
  <c r="G1022" i="8"/>
  <c r="H1022" i="8"/>
  <c r="I1022" i="8"/>
  <c r="J1022" i="8"/>
  <c r="M1022" i="8"/>
  <c r="N1022" i="8"/>
  <c r="O1022" i="8"/>
  <c r="P1022" i="8"/>
  <c r="G1023" i="8"/>
  <c r="H1023" i="8"/>
  <c r="I1023" i="8"/>
  <c r="J1023" i="8"/>
  <c r="M1023" i="8"/>
  <c r="N1023" i="8"/>
  <c r="O1023" i="8"/>
  <c r="P1023" i="8"/>
  <c r="G1024" i="8"/>
  <c r="H1024" i="8"/>
  <c r="I1024" i="8"/>
  <c r="J1024" i="8"/>
  <c r="M1024" i="8"/>
  <c r="N1024" i="8"/>
  <c r="O1024" i="8"/>
  <c r="P1024" i="8"/>
  <c r="G1025" i="8"/>
  <c r="H1025" i="8"/>
  <c r="I1025" i="8"/>
  <c r="J1025" i="8"/>
  <c r="M1025" i="8"/>
  <c r="N1025" i="8"/>
  <c r="O1025" i="8"/>
  <c r="P1025" i="8"/>
  <c r="G1026" i="8"/>
  <c r="H1026" i="8"/>
  <c r="I1026" i="8"/>
  <c r="J1026" i="8"/>
  <c r="M1026" i="8"/>
  <c r="N1026" i="8"/>
  <c r="O1026" i="8"/>
  <c r="P1026" i="8"/>
  <c r="G1027" i="8"/>
  <c r="H1027" i="8"/>
  <c r="I1027" i="8"/>
  <c r="J1027" i="8"/>
  <c r="M1027" i="8"/>
  <c r="N1027" i="8"/>
  <c r="O1027" i="8"/>
  <c r="P1027" i="8"/>
  <c r="G1028" i="8"/>
  <c r="H1028" i="8"/>
  <c r="I1028" i="8"/>
  <c r="J1028" i="8"/>
  <c r="M1028" i="8"/>
  <c r="N1028" i="8"/>
  <c r="O1028" i="8"/>
  <c r="P1028" i="8"/>
  <c r="G1029" i="8"/>
  <c r="H1029" i="8"/>
  <c r="I1029" i="8"/>
  <c r="J1029" i="8"/>
  <c r="M1029" i="8"/>
  <c r="N1029" i="8"/>
  <c r="O1029" i="8"/>
  <c r="P1029" i="8"/>
  <c r="G1030" i="8"/>
  <c r="H1030" i="8"/>
  <c r="I1030" i="8"/>
  <c r="J1030" i="8"/>
  <c r="M1030" i="8"/>
  <c r="N1030" i="8"/>
  <c r="O1030" i="8"/>
  <c r="P1030" i="8"/>
  <c r="G1031" i="8"/>
  <c r="H1031" i="8"/>
  <c r="I1031" i="8"/>
  <c r="J1031" i="8"/>
  <c r="M1031" i="8"/>
  <c r="N1031" i="8"/>
  <c r="O1031" i="8"/>
  <c r="P1031" i="8"/>
  <c r="G1032" i="8"/>
  <c r="H1032" i="8"/>
  <c r="I1032" i="8"/>
  <c r="J1032" i="8"/>
  <c r="M1032" i="8"/>
  <c r="N1032" i="8"/>
  <c r="O1032" i="8"/>
  <c r="P1032" i="8"/>
  <c r="G1033" i="8"/>
  <c r="H1033" i="8"/>
  <c r="I1033" i="8"/>
  <c r="J1033" i="8"/>
  <c r="M1033" i="8"/>
  <c r="N1033" i="8"/>
  <c r="O1033" i="8"/>
  <c r="P1033" i="8"/>
  <c r="G1034" i="8"/>
  <c r="H1034" i="8"/>
  <c r="I1034" i="8"/>
  <c r="J1034" i="8"/>
  <c r="M1034" i="8"/>
  <c r="N1034" i="8"/>
  <c r="O1034" i="8"/>
  <c r="P1034" i="8"/>
  <c r="G1035" i="8"/>
  <c r="H1035" i="8"/>
  <c r="I1035" i="8"/>
  <c r="J1035" i="8"/>
  <c r="M1035" i="8"/>
  <c r="N1035" i="8"/>
  <c r="O1035" i="8"/>
  <c r="P1035" i="8"/>
  <c r="G1036" i="8"/>
  <c r="H1036" i="8"/>
  <c r="I1036" i="8"/>
  <c r="J1036" i="8"/>
  <c r="M1036" i="8"/>
  <c r="N1036" i="8"/>
  <c r="O1036" i="8"/>
  <c r="P1036" i="8"/>
  <c r="G1037" i="8"/>
  <c r="H1037" i="8"/>
  <c r="I1037" i="8"/>
  <c r="J1037" i="8"/>
  <c r="M1037" i="8"/>
  <c r="N1037" i="8"/>
  <c r="O1037" i="8"/>
  <c r="P1037" i="8"/>
  <c r="G1038" i="8"/>
  <c r="H1038" i="8"/>
  <c r="I1038" i="8"/>
  <c r="J1038" i="8"/>
  <c r="M1038" i="8"/>
  <c r="N1038" i="8"/>
  <c r="O1038" i="8"/>
  <c r="P1038" i="8"/>
  <c r="G1039" i="8"/>
  <c r="H1039" i="8"/>
  <c r="I1039" i="8"/>
  <c r="J1039" i="8"/>
  <c r="M1039" i="8"/>
  <c r="N1039" i="8"/>
  <c r="O1039" i="8"/>
  <c r="P1039" i="8"/>
  <c r="G1040" i="8"/>
  <c r="H1040" i="8"/>
  <c r="I1040" i="8"/>
  <c r="J1040" i="8"/>
  <c r="M1040" i="8"/>
  <c r="N1040" i="8"/>
  <c r="O1040" i="8"/>
  <c r="P1040" i="8"/>
  <c r="G1041" i="8"/>
  <c r="H1041" i="8"/>
  <c r="I1041" i="8"/>
  <c r="J1041" i="8"/>
  <c r="M1041" i="8"/>
  <c r="N1041" i="8"/>
  <c r="O1041" i="8"/>
  <c r="P1041" i="8"/>
  <c r="G1042" i="8"/>
  <c r="H1042" i="8"/>
  <c r="I1042" i="8"/>
  <c r="J1042" i="8"/>
  <c r="M1042" i="8"/>
  <c r="N1042" i="8"/>
  <c r="O1042" i="8"/>
  <c r="P1042" i="8"/>
  <c r="G1043" i="8"/>
  <c r="H1043" i="8"/>
  <c r="I1043" i="8"/>
  <c r="J1043" i="8"/>
  <c r="M1043" i="8"/>
  <c r="N1043" i="8"/>
  <c r="O1043" i="8"/>
  <c r="P1043" i="8"/>
  <c r="G1044" i="8"/>
  <c r="H1044" i="8"/>
  <c r="I1044" i="8"/>
  <c r="J1044" i="8"/>
  <c r="M1044" i="8"/>
  <c r="N1044" i="8"/>
  <c r="O1044" i="8"/>
  <c r="P1044" i="8"/>
  <c r="G1045" i="8"/>
  <c r="H1045" i="8"/>
  <c r="I1045" i="8"/>
  <c r="J1045" i="8"/>
  <c r="M1045" i="8"/>
  <c r="N1045" i="8"/>
  <c r="O1045" i="8"/>
  <c r="P1045" i="8"/>
  <c r="G1046" i="8"/>
  <c r="H1046" i="8"/>
  <c r="I1046" i="8"/>
  <c r="J1046" i="8"/>
  <c r="M1046" i="8"/>
  <c r="N1046" i="8"/>
  <c r="O1046" i="8"/>
  <c r="P1046" i="8"/>
  <c r="G1047" i="8"/>
  <c r="H1047" i="8"/>
  <c r="I1047" i="8"/>
  <c r="J1047" i="8"/>
  <c r="M1047" i="8"/>
  <c r="N1047" i="8"/>
  <c r="O1047" i="8"/>
  <c r="P1047" i="8"/>
  <c r="G1048" i="8"/>
  <c r="H1048" i="8"/>
  <c r="I1048" i="8"/>
  <c r="J1048" i="8"/>
  <c r="M1048" i="8"/>
  <c r="N1048" i="8"/>
  <c r="O1048" i="8"/>
  <c r="P1048" i="8"/>
  <c r="G1049" i="8"/>
  <c r="H1049" i="8"/>
  <c r="I1049" i="8"/>
  <c r="J1049" i="8"/>
  <c r="M1049" i="8"/>
  <c r="N1049" i="8"/>
  <c r="O1049" i="8"/>
  <c r="P1049" i="8"/>
  <c r="G1050" i="8"/>
  <c r="H1050" i="8"/>
  <c r="I1050" i="8"/>
  <c r="J1050" i="8"/>
  <c r="M1050" i="8"/>
  <c r="N1050" i="8"/>
  <c r="O1050" i="8"/>
  <c r="P1050" i="8"/>
  <c r="G1051" i="8"/>
  <c r="H1051" i="8"/>
  <c r="I1051" i="8"/>
  <c r="J1051" i="8"/>
  <c r="M1051" i="8"/>
  <c r="N1051" i="8"/>
  <c r="O1051" i="8"/>
  <c r="P1051" i="8"/>
  <c r="G1052" i="8"/>
  <c r="H1052" i="8"/>
  <c r="I1052" i="8"/>
  <c r="J1052" i="8"/>
  <c r="M1052" i="8"/>
  <c r="N1052" i="8"/>
  <c r="O1052" i="8"/>
  <c r="P1052" i="8"/>
  <c r="G1053" i="8"/>
  <c r="H1053" i="8"/>
  <c r="I1053" i="8"/>
  <c r="J1053" i="8"/>
  <c r="M1053" i="8"/>
  <c r="N1053" i="8"/>
  <c r="O1053" i="8"/>
  <c r="P1053" i="8"/>
  <c r="G1054" i="8"/>
  <c r="H1054" i="8"/>
  <c r="I1054" i="8"/>
  <c r="J1054" i="8"/>
  <c r="M1054" i="8"/>
  <c r="N1054" i="8"/>
  <c r="O1054" i="8"/>
  <c r="P1054" i="8"/>
  <c r="G1055" i="8"/>
  <c r="H1055" i="8"/>
  <c r="I1055" i="8"/>
  <c r="J1055" i="8"/>
  <c r="M1055" i="8"/>
  <c r="N1055" i="8"/>
  <c r="O1055" i="8"/>
  <c r="P1055" i="8"/>
  <c r="G1056" i="8"/>
  <c r="H1056" i="8"/>
  <c r="I1056" i="8"/>
  <c r="J1056" i="8"/>
  <c r="M1056" i="8"/>
  <c r="N1056" i="8"/>
  <c r="O1056" i="8"/>
  <c r="P1056" i="8"/>
  <c r="G1057" i="8"/>
  <c r="H1057" i="8"/>
  <c r="I1057" i="8"/>
  <c r="J1057" i="8"/>
  <c r="M1057" i="8"/>
  <c r="N1057" i="8"/>
  <c r="O1057" i="8"/>
  <c r="P1057" i="8"/>
  <c r="G1058" i="8"/>
  <c r="H1058" i="8"/>
  <c r="I1058" i="8"/>
  <c r="J1058" i="8"/>
  <c r="M1058" i="8"/>
  <c r="N1058" i="8"/>
  <c r="O1058" i="8"/>
  <c r="P1058" i="8"/>
  <c r="G1059" i="8"/>
  <c r="H1059" i="8"/>
  <c r="I1059" i="8"/>
  <c r="J1059" i="8"/>
  <c r="M1059" i="8"/>
  <c r="N1059" i="8"/>
  <c r="O1059" i="8"/>
  <c r="P1059" i="8"/>
  <c r="G1060" i="8"/>
  <c r="H1060" i="8"/>
  <c r="I1060" i="8"/>
  <c r="J1060" i="8"/>
  <c r="M1060" i="8"/>
  <c r="N1060" i="8"/>
  <c r="O1060" i="8"/>
  <c r="P1060" i="8"/>
  <c r="G1061" i="8"/>
  <c r="H1061" i="8"/>
  <c r="I1061" i="8"/>
  <c r="J1061" i="8"/>
  <c r="M1061" i="8"/>
  <c r="N1061" i="8"/>
  <c r="O1061" i="8"/>
  <c r="P1061" i="8"/>
  <c r="G1062" i="8"/>
  <c r="H1062" i="8"/>
  <c r="I1062" i="8"/>
  <c r="J1062" i="8"/>
  <c r="M1062" i="8"/>
  <c r="N1062" i="8"/>
  <c r="O1062" i="8"/>
  <c r="P1062" i="8"/>
  <c r="G1063" i="8"/>
  <c r="H1063" i="8"/>
  <c r="I1063" i="8"/>
  <c r="J1063" i="8"/>
  <c r="M1063" i="8"/>
  <c r="N1063" i="8"/>
  <c r="O1063" i="8"/>
  <c r="P1063" i="8"/>
  <c r="G1064" i="8"/>
  <c r="H1064" i="8"/>
  <c r="I1064" i="8"/>
  <c r="J1064" i="8"/>
  <c r="M1064" i="8"/>
  <c r="N1064" i="8"/>
  <c r="O1064" i="8"/>
  <c r="P1064" i="8"/>
  <c r="G1065" i="8"/>
  <c r="H1065" i="8"/>
  <c r="I1065" i="8"/>
  <c r="J1065" i="8"/>
  <c r="M1065" i="8"/>
  <c r="N1065" i="8"/>
  <c r="O1065" i="8"/>
  <c r="P1065" i="8"/>
  <c r="G1066" i="8"/>
  <c r="H1066" i="8"/>
  <c r="I1066" i="8"/>
  <c r="J1066" i="8"/>
  <c r="M1066" i="8"/>
  <c r="N1066" i="8"/>
  <c r="O1066" i="8"/>
  <c r="P1066" i="8"/>
  <c r="G1067" i="8"/>
  <c r="H1067" i="8"/>
  <c r="I1067" i="8"/>
  <c r="J1067" i="8"/>
  <c r="M1067" i="8"/>
  <c r="N1067" i="8"/>
  <c r="O1067" i="8"/>
  <c r="P1067" i="8"/>
  <c r="G1068" i="8"/>
  <c r="H1068" i="8"/>
  <c r="I1068" i="8"/>
  <c r="J1068" i="8"/>
  <c r="M1068" i="8"/>
  <c r="N1068" i="8"/>
  <c r="O1068" i="8"/>
  <c r="P1068" i="8"/>
  <c r="G1069" i="8"/>
  <c r="H1069" i="8"/>
  <c r="I1069" i="8"/>
  <c r="J1069" i="8"/>
  <c r="M1069" i="8"/>
  <c r="N1069" i="8"/>
  <c r="O1069" i="8"/>
  <c r="P1069" i="8"/>
  <c r="G1070" i="8"/>
  <c r="H1070" i="8"/>
  <c r="I1070" i="8"/>
  <c r="J1070" i="8"/>
  <c r="M1070" i="8"/>
  <c r="N1070" i="8"/>
  <c r="O1070" i="8"/>
  <c r="P1070" i="8"/>
  <c r="G1071" i="8"/>
  <c r="H1071" i="8"/>
  <c r="I1071" i="8"/>
  <c r="J1071" i="8"/>
  <c r="M1071" i="8"/>
  <c r="N1071" i="8"/>
  <c r="O1071" i="8"/>
  <c r="P1071" i="8"/>
  <c r="G1072" i="8"/>
  <c r="H1072" i="8"/>
  <c r="I1072" i="8"/>
  <c r="J1072" i="8"/>
  <c r="M1072" i="8"/>
  <c r="N1072" i="8"/>
  <c r="O1072" i="8"/>
  <c r="P1072" i="8"/>
  <c r="G1073" i="8"/>
  <c r="H1073" i="8"/>
  <c r="I1073" i="8"/>
  <c r="J1073" i="8"/>
  <c r="M1073" i="8"/>
  <c r="N1073" i="8"/>
  <c r="O1073" i="8"/>
  <c r="P1073" i="8"/>
  <c r="G1074" i="8"/>
  <c r="H1074" i="8"/>
  <c r="I1074" i="8"/>
  <c r="J1074" i="8"/>
  <c r="M1074" i="8"/>
  <c r="N1074" i="8"/>
  <c r="O1074" i="8"/>
  <c r="P1074" i="8"/>
  <c r="G1075" i="8"/>
  <c r="H1075" i="8"/>
  <c r="I1075" i="8"/>
  <c r="J1075" i="8"/>
  <c r="M1075" i="8"/>
  <c r="N1075" i="8"/>
  <c r="O1075" i="8"/>
  <c r="P1075" i="8"/>
  <c r="G1076" i="8"/>
  <c r="H1076" i="8"/>
  <c r="I1076" i="8"/>
  <c r="J1076" i="8"/>
  <c r="M1076" i="8"/>
  <c r="N1076" i="8"/>
  <c r="O1076" i="8"/>
  <c r="P1076" i="8"/>
  <c r="G1077" i="8"/>
  <c r="H1077" i="8"/>
  <c r="I1077" i="8"/>
  <c r="J1077" i="8"/>
  <c r="M1077" i="8"/>
  <c r="N1077" i="8"/>
  <c r="O1077" i="8"/>
  <c r="P1077" i="8"/>
  <c r="G1078" i="8"/>
  <c r="H1078" i="8"/>
  <c r="I1078" i="8"/>
  <c r="J1078" i="8"/>
  <c r="M1078" i="8"/>
  <c r="N1078" i="8"/>
  <c r="O1078" i="8"/>
  <c r="P1078" i="8"/>
  <c r="G1079" i="8"/>
  <c r="H1079" i="8"/>
  <c r="I1079" i="8"/>
  <c r="J1079" i="8"/>
  <c r="M1079" i="8"/>
  <c r="N1079" i="8"/>
  <c r="O1079" i="8"/>
  <c r="P1079" i="8"/>
  <c r="G1080" i="8"/>
  <c r="H1080" i="8"/>
  <c r="I1080" i="8"/>
  <c r="J1080" i="8"/>
  <c r="M1080" i="8"/>
  <c r="N1080" i="8"/>
  <c r="O1080" i="8"/>
  <c r="P1080" i="8"/>
  <c r="G1081" i="8"/>
  <c r="H1081" i="8"/>
  <c r="I1081" i="8"/>
  <c r="J1081" i="8"/>
  <c r="M1081" i="8"/>
  <c r="N1081" i="8"/>
  <c r="O1081" i="8"/>
  <c r="P1081" i="8"/>
  <c r="G1082" i="8"/>
  <c r="H1082" i="8"/>
  <c r="I1082" i="8"/>
  <c r="J1082" i="8"/>
  <c r="M1082" i="8"/>
  <c r="N1082" i="8"/>
  <c r="O1082" i="8"/>
  <c r="P1082" i="8"/>
  <c r="G1083" i="8"/>
  <c r="H1083" i="8"/>
  <c r="I1083" i="8"/>
  <c r="J1083" i="8"/>
  <c r="M1083" i="8"/>
  <c r="N1083" i="8"/>
  <c r="O1083" i="8"/>
  <c r="P1083" i="8"/>
  <c r="G1084" i="8"/>
  <c r="H1084" i="8"/>
  <c r="I1084" i="8"/>
  <c r="J1084" i="8"/>
  <c r="M1084" i="8"/>
  <c r="N1084" i="8"/>
  <c r="O1084" i="8"/>
  <c r="P1084" i="8"/>
  <c r="G1085" i="8"/>
  <c r="H1085" i="8"/>
  <c r="I1085" i="8"/>
  <c r="J1085" i="8"/>
  <c r="M1085" i="8"/>
  <c r="N1085" i="8"/>
  <c r="O1085" i="8"/>
  <c r="P1085" i="8"/>
  <c r="G1086" i="8"/>
  <c r="H1086" i="8"/>
  <c r="I1086" i="8"/>
  <c r="J1086" i="8"/>
  <c r="M1086" i="8"/>
  <c r="N1086" i="8"/>
  <c r="O1086" i="8"/>
  <c r="P1086" i="8"/>
  <c r="G1087" i="8"/>
  <c r="H1087" i="8"/>
  <c r="I1087" i="8"/>
  <c r="J1087" i="8"/>
  <c r="M1087" i="8"/>
  <c r="N1087" i="8"/>
  <c r="O1087" i="8"/>
  <c r="P1087" i="8"/>
  <c r="G1088" i="8"/>
  <c r="H1088" i="8"/>
  <c r="I1088" i="8"/>
  <c r="J1088" i="8"/>
  <c r="M1088" i="8"/>
  <c r="N1088" i="8"/>
  <c r="O1088" i="8"/>
  <c r="P1088" i="8"/>
  <c r="G1089" i="8"/>
  <c r="H1089" i="8"/>
  <c r="I1089" i="8"/>
  <c r="J1089" i="8"/>
  <c r="M1089" i="8"/>
  <c r="N1089" i="8"/>
  <c r="O1089" i="8"/>
  <c r="P1089" i="8"/>
  <c r="G1090" i="8"/>
  <c r="H1090" i="8"/>
  <c r="I1090" i="8"/>
  <c r="J1090" i="8"/>
  <c r="M1090" i="8"/>
  <c r="N1090" i="8"/>
  <c r="O1090" i="8"/>
  <c r="P1090" i="8"/>
  <c r="G1091" i="8"/>
  <c r="H1091" i="8"/>
  <c r="I1091" i="8"/>
  <c r="J1091" i="8"/>
  <c r="M1091" i="8"/>
  <c r="N1091" i="8"/>
  <c r="O1091" i="8"/>
  <c r="P1091" i="8"/>
  <c r="G1092" i="8"/>
  <c r="H1092" i="8"/>
  <c r="I1092" i="8"/>
  <c r="J1092" i="8"/>
  <c r="M1092" i="8"/>
  <c r="N1092" i="8"/>
  <c r="O1092" i="8"/>
  <c r="P1092" i="8"/>
  <c r="G1093" i="8"/>
  <c r="H1093" i="8"/>
  <c r="I1093" i="8"/>
  <c r="J1093" i="8"/>
  <c r="M1093" i="8"/>
  <c r="N1093" i="8"/>
  <c r="O1093" i="8"/>
  <c r="P1093" i="8"/>
  <c r="G1094" i="8"/>
  <c r="H1094" i="8"/>
  <c r="I1094" i="8"/>
  <c r="J1094" i="8"/>
  <c r="M1094" i="8"/>
  <c r="N1094" i="8"/>
  <c r="O1094" i="8"/>
  <c r="P1094" i="8"/>
  <c r="G1095" i="8"/>
  <c r="H1095" i="8"/>
  <c r="I1095" i="8"/>
  <c r="J1095" i="8"/>
  <c r="M1095" i="8"/>
  <c r="N1095" i="8"/>
  <c r="O1095" i="8"/>
  <c r="P1095" i="8"/>
  <c r="G1096" i="8"/>
  <c r="H1096" i="8"/>
  <c r="I1096" i="8"/>
  <c r="J1096" i="8"/>
  <c r="M1096" i="8"/>
  <c r="N1096" i="8"/>
  <c r="O1096" i="8"/>
  <c r="P1096" i="8"/>
  <c r="G1097" i="8"/>
  <c r="H1097" i="8"/>
  <c r="I1097" i="8"/>
  <c r="J1097" i="8"/>
  <c r="M1097" i="8"/>
  <c r="N1097" i="8"/>
  <c r="O1097" i="8"/>
  <c r="P1097" i="8"/>
  <c r="G1098" i="8"/>
  <c r="H1098" i="8"/>
  <c r="I1098" i="8"/>
  <c r="J1098" i="8"/>
  <c r="M1098" i="8"/>
  <c r="N1098" i="8"/>
  <c r="O1098" i="8"/>
  <c r="P1098" i="8"/>
  <c r="G1099" i="8"/>
  <c r="H1099" i="8"/>
  <c r="I1099" i="8"/>
  <c r="J1099" i="8"/>
  <c r="M1099" i="8"/>
  <c r="N1099" i="8"/>
  <c r="O1099" i="8"/>
  <c r="P1099" i="8"/>
  <c r="G1100" i="8"/>
  <c r="H1100" i="8"/>
  <c r="I1100" i="8"/>
  <c r="J1100" i="8"/>
  <c r="M1100" i="8"/>
  <c r="N1100" i="8"/>
  <c r="O1100" i="8"/>
  <c r="P1100" i="8"/>
  <c r="G1101" i="8"/>
  <c r="H1101" i="8"/>
  <c r="I1101" i="8"/>
  <c r="J1101" i="8"/>
  <c r="M1101" i="8"/>
  <c r="N1101" i="8"/>
  <c r="O1101" i="8"/>
  <c r="P1101" i="8"/>
  <c r="G1102" i="8"/>
  <c r="H1102" i="8"/>
  <c r="I1102" i="8"/>
  <c r="J1102" i="8"/>
  <c r="M1102" i="8"/>
  <c r="N1102" i="8"/>
  <c r="O1102" i="8"/>
  <c r="P1102" i="8"/>
  <c r="G1103" i="8"/>
  <c r="H1103" i="8"/>
  <c r="I1103" i="8"/>
  <c r="J1103" i="8"/>
  <c r="M1103" i="8"/>
  <c r="N1103" i="8"/>
  <c r="O1103" i="8"/>
  <c r="P1103" i="8"/>
  <c r="G1104" i="8"/>
  <c r="H1104" i="8"/>
  <c r="I1104" i="8"/>
  <c r="J1104" i="8"/>
  <c r="M1104" i="8"/>
  <c r="N1104" i="8"/>
  <c r="O1104" i="8"/>
  <c r="P1104" i="8"/>
  <c r="G1105" i="8"/>
  <c r="H1105" i="8"/>
  <c r="I1105" i="8"/>
  <c r="J1105" i="8"/>
  <c r="M1105" i="8"/>
  <c r="N1105" i="8"/>
  <c r="O1105" i="8"/>
  <c r="P1105" i="8"/>
  <c r="G1106" i="8"/>
  <c r="H1106" i="8"/>
  <c r="I1106" i="8"/>
  <c r="J1106" i="8"/>
  <c r="M1106" i="8"/>
  <c r="N1106" i="8"/>
  <c r="O1106" i="8"/>
  <c r="P1106" i="8"/>
  <c r="G1107" i="8"/>
  <c r="H1107" i="8"/>
  <c r="I1107" i="8"/>
  <c r="J1107" i="8"/>
  <c r="M1107" i="8"/>
  <c r="N1107" i="8"/>
  <c r="O1107" i="8"/>
  <c r="P1107" i="8"/>
  <c r="G1108" i="8"/>
  <c r="H1108" i="8"/>
  <c r="I1108" i="8"/>
  <c r="J1108" i="8"/>
  <c r="M1108" i="8"/>
  <c r="N1108" i="8"/>
  <c r="O1108" i="8"/>
  <c r="P1108" i="8"/>
  <c r="G1109" i="8"/>
  <c r="H1109" i="8"/>
  <c r="I1109" i="8"/>
  <c r="J1109" i="8"/>
  <c r="M1109" i="8"/>
  <c r="N1109" i="8"/>
  <c r="O1109" i="8"/>
  <c r="P1109" i="8"/>
  <c r="G1110" i="8"/>
  <c r="H1110" i="8"/>
  <c r="I1110" i="8"/>
  <c r="J1110" i="8"/>
  <c r="M1110" i="8"/>
  <c r="N1110" i="8"/>
  <c r="O1110" i="8"/>
  <c r="P1110" i="8"/>
  <c r="G1111" i="8"/>
  <c r="H1111" i="8"/>
  <c r="I1111" i="8"/>
  <c r="J1111" i="8"/>
  <c r="M1111" i="8"/>
  <c r="N1111" i="8"/>
  <c r="O1111" i="8"/>
  <c r="P1111" i="8"/>
  <c r="G1112" i="8"/>
  <c r="H1112" i="8"/>
  <c r="I1112" i="8"/>
  <c r="J1112" i="8"/>
  <c r="M1112" i="8"/>
  <c r="N1112" i="8"/>
  <c r="O1112" i="8"/>
  <c r="P1112" i="8"/>
  <c r="G1113" i="8"/>
  <c r="H1113" i="8"/>
  <c r="I1113" i="8"/>
  <c r="J1113" i="8"/>
  <c r="M1113" i="8"/>
  <c r="N1113" i="8"/>
  <c r="O1113" i="8"/>
  <c r="P1113" i="8"/>
  <c r="G1114" i="8"/>
  <c r="H1114" i="8"/>
  <c r="I1114" i="8"/>
  <c r="J1114" i="8"/>
  <c r="M1114" i="8"/>
  <c r="N1114" i="8"/>
  <c r="O1114" i="8"/>
  <c r="P1114" i="8"/>
  <c r="G1115" i="8"/>
  <c r="H1115" i="8"/>
  <c r="I1115" i="8"/>
  <c r="J1115" i="8"/>
  <c r="M1115" i="8"/>
  <c r="N1115" i="8"/>
  <c r="O1115" i="8"/>
  <c r="P1115" i="8"/>
  <c r="G1116" i="8"/>
  <c r="H1116" i="8"/>
  <c r="I1116" i="8"/>
  <c r="J1116" i="8"/>
  <c r="M1116" i="8"/>
  <c r="N1116" i="8"/>
  <c r="O1116" i="8"/>
  <c r="P1116" i="8"/>
  <c r="G1117" i="8"/>
  <c r="H1117" i="8"/>
  <c r="I1117" i="8"/>
  <c r="J1117" i="8"/>
  <c r="M1117" i="8"/>
  <c r="N1117" i="8"/>
  <c r="O1117" i="8"/>
  <c r="P1117" i="8"/>
  <c r="G1118" i="8"/>
  <c r="H1118" i="8"/>
  <c r="I1118" i="8"/>
  <c r="J1118" i="8"/>
  <c r="M1118" i="8"/>
  <c r="N1118" i="8"/>
  <c r="O1118" i="8"/>
  <c r="P1118" i="8"/>
  <c r="G1119" i="8"/>
  <c r="H1119" i="8"/>
  <c r="I1119" i="8"/>
  <c r="J1119" i="8"/>
  <c r="M1119" i="8"/>
  <c r="N1119" i="8"/>
  <c r="O1119" i="8"/>
  <c r="P1119" i="8"/>
  <c r="G1120" i="8"/>
  <c r="H1120" i="8"/>
  <c r="I1120" i="8"/>
  <c r="J1120" i="8"/>
  <c r="M1120" i="8"/>
  <c r="N1120" i="8"/>
  <c r="O1120" i="8"/>
  <c r="P1120" i="8"/>
  <c r="G1121" i="8"/>
  <c r="H1121" i="8"/>
  <c r="I1121" i="8"/>
  <c r="J1121" i="8"/>
  <c r="M1121" i="8"/>
  <c r="N1121" i="8"/>
  <c r="O1121" i="8"/>
  <c r="P1121" i="8"/>
  <c r="G1122" i="8"/>
  <c r="H1122" i="8"/>
  <c r="I1122" i="8"/>
  <c r="J1122" i="8"/>
  <c r="M1122" i="8"/>
  <c r="N1122" i="8"/>
  <c r="O1122" i="8"/>
  <c r="P1122" i="8"/>
  <c r="G1123" i="8"/>
  <c r="H1123" i="8"/>
  <c r="I1123" i="8"/>
  <c r="J1123" i="8"/>
  <c r="M1123" i="8"/>
  <c r="N1123" i="8"/>
  <c r="O1123" i="8"/>
  <c r="P1123" i="8"/>
  <c r="G1124" i="8"/>
  <c r="H1124" i="8"/>
  <c r="I1124" i="8"/>
  <c r="J1124" i="8"/>
  <c r="M1124" i="8"/>
  <c r="N1124" i="8"/>
  <c r="O1124" i="8"/>
  <c r="P1124" i="8"/>
  <c r="G1125" i="8"/>
  <c r="H1125" i="8"/>
  <c r="I1125" i="8"/>
  <c r="J1125" i="8"/>
  <c r="M1125" i="8"/>
  <c r="N1125" i="8"/>
  <c r="O1125" i="8"/>
  <c r="P1125" i="8"/>
  <c r="G1126" i="8"/>
  <c r="H1126" i="8"/>
  <c r="I1126" i="8"/>
  <c r="J1126" i="8"/>
  <c r="M1126" i="8"/>
  <c r="N1126" i="8"/>
  <c r="O1126" i="8"/>
  <c r="P1126" i="8"/>
  <c r="G1127" i="8"/>
  <c r="H1127" i="8"/>
  <c r="I1127" i="8"/>
  <c r="J1127" i="8"/>
  <c r="M1127" i="8"/>
  <c r="N1127" i="8"/>
  <c r="O1127" i="8"/>
  <c r="P1127" i="8"/>
  <c r="G1128" i="8"/>
  <c r="H1128" i="8"/>
  <c r="I1128" i="8"/>
  <c r="J1128" i="8"/>
  <c r="M1128" i="8"/>
  <c r="N1128" i="8"/>
  <c r="O1128" i="8"/>
  <c r="P1128" i="8"/>
  <c r="G1129" i="8"/>
  <c r="H1129" i="8"/>
  <c r="I1129" i="8"/>
  <c r="J1129" i="8"/>
  <c r="M1129" i="8"/>
  <c r="N1129" i="8"/>
  <c r="O1129" i="8"/>
  <c r="P1129" i="8"/>
  <c r="G1130" i="8"/>
  <c r="H1130" i="8"/>
  <c r="I1130" i="8"/>
  <c r="J1130" i="8"/>
  <c r="M1130" i="8"/>
  <c r="N1130" i="8"/>
  <c r="O1130" i="8"/>
  <c r="P1130" i="8"/>
  <c r="G1131" i="8"/>
  <c r="H1131" i="8"/>
  <c r="I1131" i="8"/>
  <c r="J1131" i="8"/>
  <c r="M1131" i="8"/>
  <c r="N1131" i="8"/>
  <c r="O1131" i="8"/>
  <c r="P1131" i="8"/>
  <c r="G1132" i="8"/>
  <c r="H1132" i="8"/>
  <c r="I1132" i="8"/>
  <c r="J1132" i="8"/>
  <c r="M1132" i="8"/>
  <c r="N1132" i="8"/>
  <c r="O1132" i="8"/>
  <c r="P1132" i="8"/>
  <c r="G1133" i="8"/>
  <c r="H1133" i="8"/>
  <c r="I1133" i="8"/>
  <c r="J1133" i="8"/>
  <c r="M1133" i="8"/>
  <c r="N1133" i="8"/>
  <c r="O1133" i="8"/>
  <c r="P1133" i="8"/>
  <c r="G1134" i="8"/>
  <c r="H1134" i="8"/>
  <c r="I1134" i="8"/>
  <c r="J1134" i="8"/>
  <c r="M1134" i="8"/>
  <c r="N1134" i="8"/>
  <c r="O1134" i="8"/>
  <c r="P1134" i="8"/>
  <c r="G1135" i="8"/>
  <c r="H1135" i="8"/>
  <c r="I1135" i="8"/>
  <c r="J1135" i="8"/>
  <c r="M1135" i="8"/>
  <c r="N1135" i="8"/>
  <c r="O1135" i="8"/>
  <c r="P1135" i="8"/>
  <c r="G1136" i="8"/>
  <c r="H1136" i="8"/>
  <c r="I1136" i="8"/>
  <c r="J1136" i="8"/>
  <c r="M1136" i="8"/>
  <c r="N1136" i="8"/>
  <c r="O1136" i="8"/>
  <c r="P1136" i="8"/>
  <c r="G1137" i="8"/>
  <c r="H1137" i="8"/>
  <c r="I1137" i="8"/>
  <c r="J1137" i="8"/>
  <c r="M1137" i="8"/>
  <c r="N1137" i="8"/>
  <c r="O1137" i="8"/>
  <c r="P1137" i="8"/>
  <c r="G1138" i="8"/>
  <c r="H1138" i="8"/>
  <c r="I1138" i="8"/>
  <c r="J1138" i="8"/>
  <c r="M1138" i="8"/>
  <c r="N1138" i="8"/>
  <c r="O1138" i="8"/>
  <c r="P1138" i="8"/>
  <c r="G1139" i="8"/>
  <c r="H1139" i="8"/>
  <c r="I1139" i="8"/>
  <c r="J1139" i="8"/>
  <c r="M1139" i="8"/>
  <c r="N1139" i="8"/>
  <c r="O1139" i="8"/>
  <c r="P1139" i="8"/>
  <c r="G1140" i="8"/>
  <c r="H1140" i="8"/>
  <c r="I1140" i="8"/>
  <c r="J1140" i="8"/>
  <c r="M1140" i="8"/>
  <c r="N1140" i="8"/>
  <c r="O1140" i="8"/>
  <c r="P1140" i="8"/>
  <c r="G1141" i="8"/>
  <c r="H1141" i="8"/>
  <c r="I1141" i="8"/>
  <c r="J1141" i="8"/>
  <c r="M1141" i="8"/>
  <c r="N1141" i="8"/>
  <c r="O1141" i="8"/>
  <c r="P1141" i="8"/>
  <c r="G1142" i="8"/>
  <c r="H1142" i="8"/>
  <c r="I1142" i="8"/>
  <c r="J1142" i="8"/>
  <c r="M1142" i="8"/>
  <c r="N1142" i="8"/>
  <c r="O1142" i="8"/>
  <c r="P1142" i="8"/>
  <c r="G1143" i="8"/>
  <c r="H1143" i="8"/>
  <c r="I1143" i="8"/>
  <c r="J1143" i="8"/>
  <c r="M1143" i="8"/>
  <c r="N1143" i="8"/>
  <c r="O1143" i="8"/>
  <c r="P1143" i="8"/>
  <c r="G1144" i="8"/>
  <c r="H1144" i="8"/>
  <c r="I1144" i="8"/>
  <c r="J1144" i="8"/>
  <c r="M1144" i="8"/>
  <c r="N1144" i="8"/>
  <c r="O1144" i="8"/>
  <c r="P1144" i="8"/>
  <c r="G1145" i="8"/>
  <c r="H1145" i="8"/>
  <c r="I1145" i="8"/>
  <c r="J1145" i="8"/>
  <c r="M1145" i="8"/>
  <c r="N1145" i="8"/>
  <c r="O1145" i="8"/>
  <c r="P1145" i="8"/>
  <c r="G1146" i="8"/>
  <c r="H1146" i="8"/>
  <c r="I1146" i="8"/>
  <c r="J1146" i="8"/>
  <c r="M1146" i="8"/>
  <c r="N1146" i="8"/>
  <c r="O1146" i="8"/>
  <c r="P1146" i="8"/>
  <c r="G1147" i="8"/>
  <c r="H1147" i="8"/>
  <c r="I1147" i="8"/>
  <c r="J1147" i="8"/>
  <c r="M1147" i="8"/>
  <c r="N1147" i="8"/>
  <c r="O1147" i="8"/>
  <c r="P1147" i="8"/>
  <c r="G1148" i="8"/>
  <c r="H1148" i="8"/>
  <c r="I1148" i="8"/>
  <c r="J1148" i="8"/>
  <c r="M1148" i="8"/>
  <c r="N1148" i="8"/>
  <c r="O1148" i="8"/>
  <c r="P1148" i="8"/>
  <c r="G1149" i="8"/>
  <c r="H1149" i="8"/>
  <c r="I1149" i="8"/>
  <c r="J1149" i="8"/>
  <c r="M1149" i="8"/>
  <c r="N1149" i="8"/>
  <c r="O1149" i="8"/>
  <c r="P1149" i="8"/>
  <c r="G1150" i="8"/>
  <c r="H1150" i="8"/>
  <c r="I1150" i="8"/>
  <c r="J1150" i="8"/>
  <c r="M1150" i="8"/>
  <c r="N1150" i="8"/>
  <c r="O1150" i="8"/>
  <c r="P1150" i="8"/>
  <c r="G1151" i="8"/>
  <c r="H1151" i="8"/>
  <c r="I1151" i="8"/>
  <c r="J1151" i="8"/>
  <c r="M1151" i="8"/>
  <c r="N1151" i="8"/>
  <c r="O1151" i="8"/>
  <c r="P1151" i="8"/>
  <c r="G1152" i="8"/>
  <c r="H1152" i="8"/>
  <c r="I1152" i="8"/>
  <c r="J1152" i="8"/>
  <c r="M1152" i="8"/>
  <c r="N1152" i="8"/>
  <c r="O1152" i="8"/>
  <c r="P1152" i="8"/>
  <c r="G1153" i="8"/>
  <c r="H1153" i="8"/>
  <c r="I1153" i="8"/>
  <c r="J1153" i="8"/>
  <c r="M1153" i="8"/>
  <c r="N1153" i="8"/>
  <c r="O1153" i="8"/>
  <c r="P1153" i="8"/>
  <c r="G1154" i="8"/>
  <c r="H1154" i="8"/>
  <c r="I1154" i="8"/>
  <c r="J1154" i="8"/>
  <c r="M1154" i="8"/>
  <c r="N1154" i="8"/>
  <c r="O1154" i="8"/>
  <c r="P1154" i="8"/>
  <c r="G1155" i="8"/>
  <c r="H1155" i="8"/>
  <c r="I1155" i="8"/>
  <c r="J1155" i="8"/>
  <c r="M1155" i="8"/>
  <c r="N1155" i="8"/>
  <c r="O1155" i="8"/>
  <c r="P1155" i="8"/>
  <c r="G1156" i="8"/>
  <c r="H1156" i="8"/>
  <c r="I1156" i="8"/>
  <c r="J1156" i="8"/>
  <c r="M1156" i="8"/>
  <c r="N1156" i="8"/>
  <c r="O1156" i="8"/>
  <c r="P1156" i="8"/>
  <c r="G1157" i="8"/>
  <c r="H1157" i="8"/>
  <c r="I1157" i="8"/>
  <c r="J1157" i="8"/>
  <c r="M1157" i="8"/>
  <c r="N1157" i="8"/>
  <c r="O1157" i="8"/>
  <c r="P1157" i="8"/>
  <c r="G1158" i="8"/>
  <c r="H1158" i="8"/>
  <c r="I1158" i="8"/>
  <c r="J1158" i="8"/>
  <c r="M1158" i="8"/>
  <c r="N1158" i="8"/>
  <c r="O1158" i="8"/>
  <c r="P1158" i="8"/>
  <c r="G1159" i="8"/>
  <c r="H1159" i="8"/>
  <c r="I1159" i="8"/>
  <c r="J1159" i="8"/>
  <c r="M1159" i="8"/>
  <c r="N1159" i="8"/>
  <c r="O1159" i="8"/>
  <c r="P1159" i="8"/>
  <c r="G1160" i="8"/>
  <c r="H1160" i="8"/>
  <c r="I1160" i="8"/>
  <c r="J1160" i="8"/>
  <c r="M1160" i="8"/>
  <c r="N1160" i="8"/>
  <c r="O1160" i="8"/>
  <c r="P1160" i="8"/>
  <c r="G1161" i="8"/>
  <c r="H1161" i="8"/>
  <c r="I1161" i="8"/>
  <c r="J1161" i="8"/>
  <c r="M1161" i="8"/>
  <c r="N1161" i="8"/>
  <c r="O1161" i="8"/>
  <c r="P1161" i="8"/>
  <c r="G1162" i="8"/>
  <c r="H1162" i="8"/>
  <c r="I1162" i="8"/>
  <c r="J1162" i="8"/>
  <c r="M1162" i="8"/>
  <c r="N1162" i="8"/>
  <c r="O1162" i="8"/>
  <c r="P1162" i="8"/>
  <c r="G1163" i="8"/>
  <c r="H1163" i="8"/>
  <c r="I1163" i="8"/>
  <c r="J1163" i="8"/>
  <c r="M1163" i="8"/>
  <c r="N1163" i="8"/>
  <c r="O1163" i="8"/>
  <c r="P1163" i="8"/>
  <c r="G1164" i="8"/>
  <c r="H1164" i="8"/>
  <c r="I1164" i="8"/>
  <c r="J1164" i="8"/>
  <c r="M1164" i="8"/>
  <c r="N1164" i="8"/>
  <c r="O1164" i="8"/>
  <c r="P1164" i="8"/>
  <c r="G1165" i="8"/>
  <c r="H1165" i="8"/>
  <c r="I1165" i="8"/>
  <c r="J1165" i="8"/>
  <c r="M1165" i="8"/>
  <c r="N1165" i="8"/>
  <c r="O1165" i="8"/>
  <c r="P1165" i="8"/>
  <c r="G1166" i="8"/>
  <c r="H1166" i="8"/>
  <c r="I1166" i="8"/>
  <c r="J1166" i="8"/>
  <c r="M1166" i="8"/>
  <c r="N1166" i="8"/>
  <c r="O1166" i="8"/>
  <c r="P1166" i="8"/>
  <c r="G1167" i="8"/>
  <c r="H1167" i="8"/>
  <c r="I1167" i="8"/>
  <c r="J1167" i="8"/>
  <c r="M1167" i="8"/>
  <c r="N1167" i="8"/>
  <c r="O1167" i="8"/>
  <c r="P1167" i="8"/>
  <c r="G1168" i="8"/>
  <c r="H1168" i="8"/>
  <c r="I1168" i="8"/>
  <c r="J1168" i="8"/>
  <c r="M1168" i="8"/>
  <c r="N1168" i="8"/>
  <c r="O1168" i="8"/>
  <c r="P1168" i="8"/>
  <c r="G1169" i="8"/>
  <c r="H1169" i="8"/>
  <c r="I1169" i="8"/>
  <c r="J1169" i="8"/>
  <c r="M1169" i="8"/>
  <c r="N1169" i="8"/>
  <c r="O1169" i="8"/>
  <c r="P1169" i="8"/>
  <c r="G1170" i="8"/>
  <c r="H1170" i="8"/>
  <c r="I1170" i="8"/>
  <c r="J1170" i="8"/>
  <c r="M1170" i="8"/>
  <c r="N1170" i="8"/>
  <c r="O1170" i="8"/>
  <c r="P1170" i="8"/>
  <c r="G1171" i="8"/>
  <c r="H1171" i="8"/>
  <c r="I1171" i="8"/>
  <c r="J1171" i="8"/>
  <c r="M1171" i="8"/>
  <c r="N1171" i="8"/>
  <c r="O1171" i="8"/>
  <c r="P1171" i="8"/>
  <c r="G1172" i="8"/>
  <c r="H1172" i="8"/>
  <c r="I1172" i="8"/>
  <c r="J1172" i="8"/>
  <c r="M1172" i="8"/>
  <c r="N1172" i="8"/>
  <c r="O1172" i="8"/>
  <c r="P1172" i="8"/>
  <c r="G1173" i="8"/>
  <c r="H1173" i="8"/>
  <c r="I1173" i="8"/>
  <c r="J1173" i="8"/>
  <c r="M1173" i="8"/>
  <c r="N1173" i="8"/>
  <c r="O1173" i="8"/>
  <c r="P1173" i="8"/>
  <c r="G1174" i="8"/>
  <c r="H1174" i="8"/>
  <c r="I1174" i="8"/>
  <c r="J1174" i="8"/>
  <c r="M1174" i="8"/>
  <c r="N1174" i="8"/>
  <c r="O1174" i="8"/>
  <c r="P1174" i="8"/>
  <c r="G1175" i="8"/>
  <c r="H1175" i="8"/>
  <c r="I1175" i="8"/>
  <c r="J1175" i="8"/>
  <c r="M1175" i="8"/>
  <c r="N1175" i="8"/>
  <c r="O1175" i="8"/>
  <c r="P1175" i="8"/>
  <c r="G1176" i="8"/>
  <c r="H1176" i="8"/>
  <c r="I1176" i="8"/>
  <c r="J1176" i="8"/>
  <c r="M1176" i="8"/>
  <c r="N1176" i="8"/>
  <c r="O1176" i="8"/>
  <c r="P1176" i="8"/>
  <c r="G1177" i="8"/>
  <c r="H1177" i="8"/>
  <c r="I1177" i="8"/>
  <c r="J1177" i="8"/>
  <c r="M1177" i="8"/>
  <c r="N1177" i="8"/>
  <c r="O1177" i="8"/>
  <c r="P1177" i="8"/>
  <c r="F1178" i="8"/>
  <c r="H1178" i="8"/>
  <c r="L1178" i="8"/>
  <c r="N1178" i="8"/>
  <c r="G1179" i="8"/>
  <c r="H1179" i="8"/>
  <c r="I1179" i="8"/>
  <c r="J1179" i="8"/>
  <c r="M1179" i="8"/>
  <c r="N1179" i="8"/>
  <c r="O1179" i="8"/>
  <c r="P1179" i="8"/>
  <c r="G1180" i="8"/>
  <c r="H1180" i="8"/>
  <c r="I1180" i="8"/>
  <c r="J1180" i="8"/>
  <c r="M1180" i="8"/>
  <c r="N1180" i="8"/>
  <c r="O1180" i="8"/>
  <c r="P1180" i="8"/>
  <c r="G1181" i="8"/>
  <c r="H1181" i="8"/>
  <c r="I1181" i="8"/>
  <c r="J1181" i="8"/>
  <c r="M1181" i="8"/>
  <c r="N1181" i="8"/>
  <c r="O1181" i="8"/>
  <c r="P1181" i="8"/>
  <c r="G1182" i="8"/>
  <c r="H1182" i="8"/>
  <c r="I1182" i="8"/>
  <c r="J1182" i="8"/>
  <c r="M1182" i="8"/>
  <c r="N1182" i="8"/>
  <c r="O1182" i="8"/>
  <c r="P1182" i="8"/>
  <c r="G1183" i="8"/>
  <c r="H1183" i="8"/>
  <c r="I1183" i="8"/>
  <c r="J1183" i="8"/>
  <c r="M1183" i="8"/>
  <c r="N1183" i="8"/>
  <c r="O1183" i="8"/>
  <c r="P1183" i="8"/>
  <c r="G1184" i="8"/>
  <c r="H1184" i="8"/>
  <c r="I1184" i="8"/>
  <c r="J1184" i="8"/>
  <c r="M1184" i="8"/>
  <c r="N1184" i="8"/>
  <c r="O1184" i="8"/>
  <c r="P1184" i="8"/>
  <c r="G1185" i="8"/>
  <c r="H1185" i="8"/>
  <c r="I1185" i="8"/>
  <c r="J1185" i="8"/>
  <c r="M1185" i="8"/>
  <c r="N1185" i="8"/>
  <c r="O1185" i="8"/>
  <c r="P1185" i="8"/>
  <c r="G1186" i="8"/>
  <c r="H1186" i="8"/>
  <c r="I1186" i="8"/>
  <c r="J1186" i="8"/>
  <c r="M1186" i="8"/>
  <c r="N1186" i="8"/>
  <c r="O1186" i="8"/>
  <c r="P1186" i="8"/>
  <c r="G1187" i="8"/>
  <c r="H1187" i="8"/>
  <c r="I1187" i="8"/>
  <c r="J1187" i="8"/>
  <c r="M1187" i="8"/>
  <c r="N1187" i="8"/>
  <c r="O1187" i="8"/>
  <c r="P1187" i="8"/>
  <c r="G1188" i="8"/>
  <c r="H1188" i="8"/>
  <c r="I1188" i="8"/>
  <c r="J1188" i="8"/>
  <c r="M1188" i="8"/>
  <c r="N1188" i="8"/>
  <c r="O1188" i="8"/>
  <c r="P1188" i="8"/>
  <c r="G1189" i="8"/>
  <c r="H1189" i="8"/>
  <c r="I1189" i="8"/>
  <c r="J1189" i="8"/>
  <c r="M1189" i="8"/>
  <c r="N1189" i="8"/>
  <c r="O1189" i="8"/>
  <c r="P1189" i="8"/>
  <c r="G1190" i="8"/>
  <c r="H1190" i="8"/>
  <c r="I1190" i="8"/>
  <c r="J1190" i="8"/>
  <c r="M1190" i="8"/>
  <c r="N1190" i="8"/>
  <c r="O1190" i="8"/>
  <c r="P1190" i="8"/>
  <c r="G1191" i="8"/>
  <c r="H1191" i="8"/>
  <c r="I1191" i="8"/>
  <c r="J1191" i="8"/>
  <c r="M1191" i="8"/>
  <c r="N1191" i="8"/>
  <c r="O1191" i="8"/>
  <c r="P1191" i="8"/>
  <c r="G1192" i="8"/>
  <c r="H1192" i="8"/>
  <c r="I1192" i="8"/>
  <c r="J1192" i="8"/>
  <c r="M1192" i="8"/>
  <c r="N1192" i="8"/>
  <c r="O1192" i="8"/>
  <c r="P1192" i="8"/>
  <c r="G1193" i="8"/>
  <c r="H1193" i="8"/>
  <c r="I1193" i="8"/>
  <c r="J1193" i="8"/>
  <c r="M1193" i="8"/>
  <c r="N1193" i="8"/>
  <c r="O1193" i="8"/>
  <c r="P1193" i="8"/>
  <c r="G1194" i="8"/>
  <c r="H1194" i="8"/>
  <c r="I1194" i="8"/>
  <c r="J1194" i="8"/>
  <c r="M1194" i="8"/>
  <c r="N1194" i="8"/>
  <c r="O1194" i="8"/>
  <c r="P1194" i="8"/>
  <c r="G1195" i="8"/>
  <c r="H1195" i="8"/>
  <c r="I1195" i="8"/>
  <c r="J1195" i="8"/>
  <c r="M1195" i="8"/>
  <c r="N1195" i="8"/>
  <c r="O1195" i="8"/>
  <c r="P1195" i="8"/>
  <c r="G1196" i="8"/>
  <c r="H1196" i="8"/>
  <c r="I1196" i="8"/>
  <c r="J1196" i="8"/>
  <c r="M1196" i="8"/>
  <c r="N1196" i="8"/>
  <c r="O1196" i="8"/>
  <c r="P1196" i="8"/>
  <c r="G1197" i="8"/>
  <c r="H1197" i="8"/>
  <c r="I1197" i="8"/>
  <c r="J1197" i="8"/>
  <c r="M1197" i="8"/>
  <c r="N1197" i="8"/>
  <c r="O1197" i="8"/>
  <c r="P1197" i="8"/>
  <c r="G1198" i="8"/>
  <c r="H1198" i="8"/>
  <c r="I1198" i="8"/>
  <c r="J1198" i="8"/>
  <c r="M1198" i="8"/>
  <c r="N1198" i="8"/>
  <c r="O1198" i="8"/>
  <c r="P1198" i="8"/>
  <c r="G1199" i="8"/>
  <c r="H1199" i="8"/>
  <c r="I1199" i="8"/>
  <c r="J1199" i="8"/>
  <c r="M1199" i="8"/>
  <c r="N1199" i="8"/>
  <c r="O1199" i="8"/>
  <c r="P1199" i="8"/>
  <c r="G1200" i="8"/>
  <c r="H1200" i="8"/>
  <c r="I1200" i="8"/>
  <c r="J1200" i="8"/>
  <c r="M1200" i="8"/>
  <c r="N1200" i="8"/>
  <c r="O1200" i="8"/>
  <c r="P1200" i="8"/>
  <c r="G1201" i="8"/>
  <c r="H1201" i="8"/>
  <c r="I1201" i="8"/>
  <c r="J1201" i="8"/>
  <c r="M1201" i="8"/>
  <c r="N1201" i="8"/>
  <c r="O1201" i="8"/>
  <c r="P1201" i="8"/>
  <c r="G1202" i="8"/>
  <c r="H1202" i="8"/>
  <c r="I1202" i="8"/>
  <c r="J1202" i="8"/>
  <c r="M1202" i="8"/>
  <c r="N1202" i="8"/>
  <c r="O1202" i="8"/>
  <c r="P1202" i="8"/>
  <c r="G1203" i="8"/>
  <c r="H1203" i="8"/>
  <c r="I1203" i="8"/>
  <c r="J1203" i="8"/>
  <c r="M1203" i="8"/>
  <c r="N1203" i="8"/>
  <c r="O1203" i="8"/>
  <c r="P1203" i="8"/>
  <c r="G1204" i="8"/>
  <c r="H1204" i="8"/>
  <c r="I1204" i="8"/>
  <c r="J1204" i="8"/>
  <c r="M1204" i="8"/>
  <c r="N1204" i="8"/>
  <c r="O1204" i="8"/>
  <c r="P1204" i="8"/>
  <c r="G1205" i="8"/>
  <c r="H1205" i="8"/>
  <c r="I1205" i="8"/>
  <c r="J1205" i="8"/>
  <c r="M1205" i="8"/>
  <c r="N1205" i="8"/>
  <c r="O1205" i="8"/>
  <c r="P1205" i="8"/>
  <c r="G1206" i="8"/>
  <c r="H1206" i="8"/>
  <c r="I1206" i="8"/>
  <c r="J1206" i="8"/>
  <c r="M1206" i="8"/>
  <c r="N1206" i="8"/>
  <c r="O1206" i="8"/>
  <c r="P1206" i="8"/>
  <c r="G1207" i="8"/>
  <c r="H1207" i="8"/>
  <c r="I1207" i="8"/>
  <c r="J1207" i="8"/>
  <c r="M1207" i="8"/>
  <c r="N1207" i="8"/>
  <c r="O1207" i="8"/>
  <c r="P1207" i="8"/>
  <c r="G1208" i="8"/>
  <c r="H1208" i="8"/>
  <c r="I1208" i="8"/>
  <c r="J1208" i="8"/>
  <c r="M1208" i="8"/>
  <c r="N1208" i="8"/>
  <c r="O1208" i="8"/>
  <c r="P1208" i="8"/>
  <c r="G1209" i="8"/>
  <c r="H1209" i="8"/>
  <c r="I1209" i="8"/>
  <c r="J1209" i="8"/>
  <c r="M1209" i="8"/>
  <c r="N1209" i="8"/>
  <c r="O1209" i="8"/>
  <c r="P1209" i="8"/>
  <c r="G1210" i="8"/>
  <c r="H1210" i="8"/>
  <c r="I1210" i="8"/>
  <c r="J1210" i="8"/>
  <c r="M1210" i="8"/>
  <c r="N1210" i="8"/>
  <c r="O1210" i="8"/>
  <c r="P1210" i="8"/>
  <c r="G1211" i="8"/>
  <c r="H1211" i="8"/>
  <c r="I1211" i="8"/>
  <c r="J1211" i="8"/>
  <c r="M1211" i="8"/>
  <c r="N1211" i="8"/>
  <c r="O1211" i="8"/>
  <c r="P1211" i="8"/>
  <c r="G1212" i="8"/>
  <c r="H1212" i="8"/>
  <c r="I1212" i="8"/>
  <c r="J1212" i="8"/>
  <c r="M1212" i="8"/>
  <c r="N1212" i="8"/>
  <c r="O1212" i="8"/>
  <c r="P1212" i="8"/>
  <c r="G1213" i="8"/>
  <c r="H1213" i="8"/>
  <c r="I1213" i="8"/>
  <c r="J1213" i="8"/>
  <c r="M1213" i="8"/>
  <c r="N1213" i="8"/>
  <c r="O1213" i="8"/>
  <c r="P1213" i="8"/>
  <c r="G1214" i="8"/>
  <c r="H1214" i="8"/>
  <c r="I1214" i="8"/>
  <c r="J1214" i="8"/>
  <c r="M1214" i="8"/>
  <c r="N1214" i="8"/>
  <c r="O1214" i="8"/>
  <c r="P1214" i="8"/>
  <c r="G1215" i="8"/>
  <c r="H1215" i="8"/>
  <c r="I1215" i="8"/>
  <c r="J1215" i="8"/>
  <c r="M1215" i="8"/>
  <c r="N1215" i="8"/>
  <c r="O1215" i="8"/>
  <c r="P1215" i="8"/>
  <c r="G1216" i="8"/>
  <c r="H1216" i="8"/>
  <c r="I1216" i="8"/>
  <c r="J1216" i="8"/>
  <c r="M1216" i="8"/>
  <c r="N1216" i="8"/>
  <c r="O1216" i="8"/>
  <c r="P1216" i="8"/>
  <c r="G1217" i="8"/>
  <c r="H1217" i="8"/>
  <c r="I1217" i="8"/>
  <c r="J1217" i="8"/>
  <c r="M1217" i="8"/>
  <c r="N1217" i="8"/>
  <c r="O1217" i="8"/>
  <c r="P1217" i="8"/>
  <c r="G1218" i="8"/>
  <c r="H1218" i="8"/>
  <c r="I1218" i="8"/>
  <c r="J1218" i="8"/>
  <c r="M1218" i="8"/>
  <c r="N1218" i="8"/>
  <c r="O1218" i="8"/>
  <c r="P1218" i="8"/>
  <c r="G1219" i="8"/>
  <c r="H1219" i="8"/>
  <c r="I1219" i="8"/>
  <c r="J1219" i="8"/>
  <c r="M1219" i="8"/>
  <c r="N1219" i="8"/>
  <c r="O1219" i="8"/>
  <c r="P1219" i="8"/>
  <c r="G1220" i="8"/>
  <c r="H1220" i="8"/>
  <c r="I1220" i="8"/>
  <c r="J1220" i="8"/>
  <c r="M1220" i="8"/>
  <c r="N1220" i="8"/>
  <c r="O1220" i="8"/>
  <c r="P1220" i="8"/>
  <c r="G1221" i="8"/>
  <c r="H1221" i="8"/>
  <c r="I1221" i="8"/>
  <c r="J1221" i="8"/>
  <c r="M1221" i="8"/>
  <c r="N1221" i="8"/>
  <c r="O1221" i="8"/>
  <c r="P1221" i="8"/>
  <c r="G1222" i="8"/>
  <c r="H1222" i="8"/>
  <c r="I1222" i="8"/>
  <c r="J1222" i="8"/>
  <c r="M1222" i="8"/>
  <c r="N1222" i="8"/>
  <c r="O1222" i="8"/>
  <c r="P1222" i="8"/>
  <c r="G1223" i="8"/>
  <c r="H1223" i="8"/>
  <c r="I1223" i="8"/>
  <c r="J1223" i="8"/>
  <c r="M1223" i="8"/>
  <c r="N1223" i="8"/>
  <c r="O1223" i="8"/>
  <c r="P1223" i="8"/>
  <c r="G1224" i="8"/>
  <c r="H1224" i="8"/>
  <c r="I1224" i="8"/>
  <c r="J1224" i="8"/>
  <c r="M1224" i="8"/>
  <c r="N1224" i="8"/>
  <c r="O1224" i="8"/>
  <c r="P1224" i="8"/>
  <c r="G1225" i="8"/>
  <c r="H1225" i="8"/>
  <c r="I1225" i="8"/>
  <c r="J1225" i="8"/>
  <c r="M1225" i="8"/>
  <c r="N1225" i="8"/>
  <c r="O1225" i="8"/>
  <c r="P1225" i="8"/>
  <c r="G1226" i="8"/>
  <c r="H1226" i="8"/>
  <c r="I1226" i="8"/>
  <c r="J1226" i="8"/>
  <c r="M1226" i="8"/>
  <c r="N1226" i="8"/>
  <c r="O1226" i="8"/>
  <c r="P1226" i="8"/>
  <c r="G1227" i="8"/>
  <c r="H1227" i="8"/>
  <c r="I1227" i="8"/>
  <c r="J1227" i="8"/>
  <c r="M1227" i="8"/>
  <c r="N1227" i="8"/>
  <c r="O1227" i="8"/>
  <c r="P1227" i="8"/>
  <c r="G1228" i="8"/>
  <c r="H1228" i="8"/>
  <c r="I1228" i="8"/>
  <c r="J1228" i="8"/>
  <c r="M1228" i="8"/>
  <c r="N1228" i="8"/>
  <c r="O1228" i="8"/>
  <c r="P1228" i="8"/>
  <c r="G1229" i="8"/>
  <c r="H1229" i="8"/>
  <c r="I1229" i="8"/>
  <c r="J1229" i="8"/>
  <c r="M1229" i="8"/>
  <c r="N1229" i="8"/>
  <c r="O1229" i="8"/>
  <c r="P1229" i="8"/>
  <c r="G1230" i="8"/>
  <c r="H1230" i="8"/>
  <c r="I1230" i="8"/>
  <c r="J1230" i="8"/>
  <c r="M1230" i="8"/>
  <c r="N1230" i="8"/>
  <c r="O1230" i="8"/>
  <c r="P1230" i="8"/>
  <c r="G1231" i="8"/>
  <c r="H1231" i="8"/>
  <c r="I1231" i="8"/>
  <c r="J1231" i="8"/>
  <c r="M1231" i="8"/>
  <c r="N1231" i="8"/>
  <c r="O1231" i="8"/>
  <c r="P1231" i="8"/>
  <c r="G1232" i="8"/>
  <c r="H1232" i="8"/>
  <c r="I1232" i="8"/>
  <c r="J1232" i="8"/>
  <c r="M1232" i="8"/>
  <c r="N1232" i="8"/>
  <c r="O1232" i="8"/>
  <c r="P1232" i="8"/>
  <c r="G1233" i="8"/>
  <c r="H1233" i="8"/>
  <c r="I1233" i="8"/>
  <c r="J1233" i="8"/>
  <c r="M1233" i="8"/>
  <c r="N1233" i="8"/>
  <c r="O1233" i="8"/>
  <c r="P1233" i="8"/>
  <c r="G1234" i="8"/>
  <c r="H1234" i="8"/>
  <c r="I1234" i="8"/>
  <c r="J1234" i="8"/>
  <c r="M1234" i="8"/>
  <c r="N1234" i="8"/>
  <c r="O1234" i="8"/>
  <c r="P1234" i="8"/>
  <c r="G1235" i="8"/>
  <c r="H1235" i="8"/>
  <c r="I1235" i="8"/>
  <c r="J1235" i="8"/>
  <c r="M1235" i="8"/>
  <c r="N1235" i="8"/>
  <c r="O1235" i="8"/>
  <c r="P1235" i="8"/>
  <c r="G1236" i="8"/>
  <c r="H1236" i="8"/>
  <c r="I1236" i="8"/>
  <c r="J1236" i="8"/>
  <c r="M1236" i="8"/>
  <c r="N1236" i="8"/>
  <c r="O1236" i="8"/>
  <c r="P1236" i="8"/>
  <c r="G1237" i="8"/>
  <c r="H1237" i="8"/>
  <c r="I1237" i="8"/>
  <c r="J1237" i="8"/>
  <c r="M1237" i="8"/>
  <c r="N1237" i="8"/>
  <c r="O1237" i="8"/>
  <c r="P1237" i="8"/>
  <c r="G1238" i="8"/>
  <c r="H1238" i="8"/>
  <c r="I1238" i="8"/>
  <c r="J1238" i="8"/>
  <c r="M1238" i="8"/>
  <c r="N1238" i="8"/>
  <c r="O1238" i="8"/>
  <c r="P1238" i="8"/>
  <c r="G1239" i="8"/>
  <c r="H1239" i="8"/>
  <c r="I1239" i="8"/>
  <c r="J1239" i="8"/>
  <c r="M1239" i="8"/>
  <c r="N1239" i="8"/>
  <c r="O1239" i="8"/>
  <c r="P1239" i="8"/>
  <c r="G1240" i="8"/>
  <c r="H1240" i="8"/>
  <c r="I1240" i="8"/>
  <c r="J1240" i="8"/>
  <c r="M1240" i="8"/>
  <c r="N1240" i="8"/>
  <c r="O1240" i="8"/>
  <c r="P1240" i="8"/>
  <c r="G1241" i="8"/>
  <c r="H1241" i="8"/>
  <c r="I1241" i="8"/>
  <c r="J1241" i="8"/>
  <c r="M1241" i="8"/>
  <c r="N1241" i="8"/>
  <c r="O1241" i="8"/>
  <c r="P1241" i="8"/>
  <c r="G1242" i="8"/>
  <c r="H1242" i="8"/>
  <c r="I1242" i="8"/>
  <c r="J1242" i="8"/>
  <c r="M1242" i="8"/>
  <c r="N1242" i="8"/>
  <c r="O1242" i="8"/>
  <c r="P1242" i="8"/>
  <c r="G1243" i="8"/>
  <c r="H1243" i="8"/>
  <c r="I1243" i="8"/>
  <c r="J1243" i="8"/>
  <c r="M1243" i="8"/>
  <c r="N1243" i="8"/>
  <c r="O1243" i="8"/>
  <c r="P1243" i="8"/>
  <c r="G1244" i="8"/>
  <c r="H1244" i="8"/>
  <c r="I1244" i="8"/>
  <c r="J1244" i="8"/>
  <c r="M1244" i="8"/>
  <c r="N1244" i="8"/>
  <c r="O1244" i="8"/>
  <c r="P1244" i="8"/>
  <c r="G1245" i="8"/>
  <c r="H1245" i="8"/>
  <c r="I1245" i="8"/>
  <c r="J1245" i="8"/>
  <c r="M1245" i="8"/>
  <c r="N1245" i="8"/>
  <c r="O1245" i="8"/>
  <c r="P1245" i="8"/>
  <c r="G1246" i="8"/>
  <c r="H1246" i="8"/>
  <c r="I1246" i="8"/>
  <c r="J1246" i="8"/>
  <c r="M1246" i="8"/>
  <c r="N1246" i="8"/>
  <c r="O1246" i="8"/>
  <c r="P1246" i="8"/>
  <c r="G1247" i="8"/>
  <c r="H1247" i="8"/>
  <c r="I1247" i="8"/>
  <c r="J1247" i="8"/>
  <c r="M1247" i="8"/>
  <c r="N1247" i="8"/>
  <c r="O1247" i="8"/>
  <c r="P1247" i="8"/>
  <c r="G1248" i="8"/>
  <c r="H1248" i="8"/>
  <c r="I1248" i="8"/>
  <c r="J1248" i="8"/>
  <c r="M1248" i="8"/>
  <c r="N1248" i="8"/>
  <c r="O1248" i="8"/>
  <c r="P1248" i="8"/>
  <c r="G1249" i="8"/>
  <c r="H1249" i="8"/>
  <c r="I1249" i="8"/>
  <c r="J1249" i="8"/>
  <c r="M1249" i="8"/>
  <c r="N1249" i="8"/>
  <c r="O1249" i="8"/>
  <c r="P1249" i="8"/>
  <c r="G1250" i="8"/>
  <c r="H1250" i="8"/>
  <c r="I1250" i="8"/>
  <c r="J1250" i="8"/>
  <c r="M1250" i="8"/>
  <c r="N1250" i="8"/>
  <c r="O1250" i="8"/>
  <c r="P1250" i="8"/>
  <c r="G1251" i="8"/>
  <c r="H1251" i="8"/>
  <c r="I1251" i="8"/>
  <c r="J1251" i="8"/>
  <c r="M1251" i="8"/>
  <c r="N1251" i="8"/>
  <c r="O1251" i="8"/>
  <c r="P1251" i="8"/>
  <c r="G1252" i="8"/>
  <c r="H1252" i="8"/>
  <c r="I1252" i="8"/>
  <c r="J1252" i="8"/>
  <c r="M1252" i="8"/>
  <c r="N1252" i="8"/>
  <c r="O1252" i="8"/>
  <c r="P1252" i="8"/>
  <c r="G1253" i="8"/>
  <c r="H1253" i="8"/>
  <c r="I1253" i="8"/>
  <c r="J1253" i="8"/>
  <c r="M1253" i="8"/>
  <c r="N1253" i="8"/>
  <c r="O1253" i="8"/>
  <c r="P1253" i="8"/>
  <c r="G1254" i="8"/>
  <c r="H1254" i="8"/>
  <c r="I1254" i="8"/>
  <c r="J1254" i="8"/>
  <c r="M1254" i="8"/>
  <c r="N1254" i="8"/>
  <c r="O1254" i="8"/>
  <c r="P1254" i="8"/>
  <c r="G1255" i="8"/>
  <c r="H1255" i="8"/>
  <c r="I1255" i="8"/>
  <c r="J1255" i="8"/>
  <c r="M1255" i="8"/>
  <c r="N1255" i="8"/>
  <c r="O1255" i="8"/>
  <c r="P1255" i="8"/>
  <c r="G1256" i="8"/>
  <c r="H1256" i="8"/>
  <c r="I1256" i="8"/>
  <c r="J1256" i="8"/>
  <c r="M1256" i="8"/>
  <c r="N1256" i="8"/>
  <c r="O1256" i="8"/>
  <c r="P1256" i="8"/>
  <c r="G1257" i="8"/>
  <c r="H1257" i="8"/>
  <c r="I1257" i="8"/>
  <c r="J1257" i="8"/>
  <c r="M1257" i="8"/>
  <c r="N1257" i="8"/>
  <c r="O1257" i="8"/>
  <c r="P1257" i="8"/>
  <c r="G1258" i="8"/>
  <c r="H1258" i="8"/>
  <c r="I1258" i="8"/>
  <c r="J1258" i="8"/>
  <c r="M1258" i="8"/>
  <c r="N1258" i="8"/>
  <c r="O1258" i="8"/>
  <c r="P1258" i="8"/>
  <c r="G1259" i="8"/>
  <c r="H1259" i="8"/>
  <c r="I1259" i="8"/>
  <c r="J1259" i="8"/>
  <c r="M1259" i="8"/>
  <c r="N1259" i="8"/>
  <c r="O1259" i="8"/>
  <c r="P1259" i="8"/>
  <c r="G1260" i="8"/>
  <c r="H1260" i="8"/>
  <c r="I1260" i="8"/>
  <c r="J1260" i="8"/>
  <c r="M1260" i="8"/>
  <c r="N1260" i="8"/>
  <c r="O1260" i="8"/>
  <c r="P1260" i="8"/>
  <c r="G1261" i="8"/>
  <c r="H1261" i="8"/>
  <c r="I1261" i="8"/>
  <c r="J1261" i="8"/>
  <c r="M1261" i="8"/>
  <c r="N1261" i="8"/>
  <c r="O1261" i="8"/>
  <c r="P1261" i="8"/>
  <c r="G1262" i="8"/>
  <c r="H1262" i="8"/>
  <c r="I1262" i="8"/>
  <c r="J1262" i="8"/>
  <c r="M1262" i="8"/>
  <c r="N1262" i="8"/>
  <c r="O1262" i="8"/>
  <c r="P1262" i="8"/>
  <c r="G1263" i="8"/>
  <c r="H1263" i="8"/>
  <c r="I1263" i="8"/>
  <c r="J1263" i="8"/>
  <c r="M1263" i="8"/>
  <c r="N1263" i="8"/>
  <c r="O1263" i="8"/>
  <c r="P1263" i="8"/>
  <c r="G1264" i="8"/>
  <c r="H1264" i="8"/>
  <c r="I1264" i="8"/>
  <c r="J1264" i="8"/>
  <c r="M1264" i="8"/>
  <c r="N1264" i="8"/>
  <c r="O1264" i="8"/>
  <c r="P1264" i="8"/>
  <c r="G1265" i="8"/>
  <c r="H1265" i="8"/>
  <c r="I1265" i="8"/>
  <c r="J1265" i="8"/>
  <c r="M1265" i="8"/>
  <c r="N1265" i="8"/>
  <c r="O1265" i="8"/>
  <c r="P1265" i="8"/>
  <c r="G1266" i="8"/>
  <c r="H1266" i="8"/>
  <c r="I1266" i="8"/>
  <c r="J1266" i="8"/>
  <c r="M1266" i="8"/>
  <c r="N1266" i="8"/>
  <c r="O1266" i="8"/>
  <c r="P1266" i="8"/>
  <c r="G1267" i="8"/>
  <c r="H1267" i="8"/>
  <c r="I1267" i="8"/>
  <c r="J1267" i="8"/>
  <c r="M1267" i="8"/>
  <c r="N1267" i="8"/>
  <c r="O1267" i="8"/>
  <c r="P1267" i="8"/>
  <c r="G1268" i="8"/>
  <c r="H1268" i="8"/>
  <c r="I1268" i="8"/>
  <c r="J1268" i="8"/>
  <c r="M1268" i="8"/>
  <c r="N1268" i="8"/>
  <c r="O1268" i="8"/>
  <c r="P1268" i="8"/>
  <c r="G1269" i="8"/>
  <c r="H1269" i="8"/>
  <c r="I1269" i="8"/>
  <c r="J1269" i="8"/>
  <c r="M1269" i="8"/>
  <c r="N1269" i="8"/>
  <c r="O1269" i="8"/>
  <c r="P1269" i="8"/>
  <c r="G1270" i="8"/>
  <c r="H1270" i="8"/>
  <c r="I1270" i="8"/>
  <c r="J1270" i="8"/>
  <c r="M1270" i="8"/>
  <c r="N1270" i="8"/>
  <c r="O1270" i="8"/>
  <c r="P1270" i="8"/>
  <c r="G1271" i="8"/>
  <c r="H1271" i="8"/>
  <c r="I1271" i="8"/>
  <c r="J1271" i="8"/>
  <c r="M1271" i="8"/>
  <c r="N1271" i="8"/>
  <c r="O1271" i="8"/>
  <c r="P1271" i="8"/>
  <c r="G1272" i="8"/>
  <c r="H1272" i="8"/>
  <c r="I1272" i="8"/>
  <c r="J1272" i="8"/>
  <c r="M1272" i="8"/>
  <c r="N1272" i="8"/>
  <c r="O1272" i="8"/>
  <c r="P1272" i="8"/>
  <c r="G1273" i="8"/>
  <c r="H1273" i="8"/>
  <c r="I1273" i="8"/>
  <c r="J1273" i="8"/>
  <c r="M1273" i="8"/>
  <c r="N1273" i="8"/>
  <c r="O1273" i="8"/>
  <c r="P1273" i="8"/>
  <c r="G1274" i="8"/>
  <c r="H1274" i="8"/>
  <c r="I1274" i="8"/>
  <c r="J1274" i="8"/>
  <c r="M1274" i="8"/>
  <c r="N1274" i="8"/>
  <c r="O1274" i="8"/>
  <c r="P1274" i="8"/>
  <c r="G1275" i="8"/>
  <c r="H1275" i="8"/>
  <c r="I1275" i="8"/>
  <c r="J1275" i="8"/>
  <c r="M1275" i="8"/>
  <c r="N1275" i="8"/>
  <c r="O1275" i="8"/>
  <c r="P1275" i="8"/>
  <c r="G1276" i="8"/>
  <c r="H1276" i="8"/>
  <c r="I1276" i="8"/>
  <c r="J1276" i="8"/>
  <c r="M1276" i="8"/>
  <c r="N1276" i="8"/>
  <c r="O1276" i="8"/>
  <c r="P1276" i="8"/>
  <c r="G1277" i="8"/>
  <c r="H1277" i="8"/>
  <c r="I1277" i="8"/>
  <c r="J1277" i="8"/>
  <c r="M1277" i="8"/>
  <c r="N1277" i="8"/>
  <c r="O1277" i="8"/>
  <c r="P1277" i="8"/>
  <c r="G1278" i="8"/>
  <c r="H1278" i="8"/>
  <c r="I1278" i="8"/>
  <c r="J1278" i="8"/>
  <c r="M1278" i="8"/>
  <c r="N1278" i="8"/>
  <c r="O1278" i="8"/>
  <c r="P1278" i="8"/>
  <c r="G1279" i="8"/>
  <c r="H1279" i="8"/>
  <c r="I1279" i="8"/>
  <c r="J1279" i="8"/>
  <c r="M1279" i="8"/>
  <c r="N1279" i="8"/>
  <c r="O1279" i="8"/>
  <c r="P1279" i="8"/>
  <c r="G1280" i="8"/>
  <c r="H1280" i="8"/>
  <c r="I1280" i="8"/>
  <c r="J1280" i="8"/>
  <c r="M1280" i="8"/>
  <c r="N1280" i="8"/>
  <c r="O1280" i="8"/>
  <c r="P1280" i="8"/>
  <c r="G1281" i="8"/>
  <c r="H1281" i="8"/>
  <c r="I1281" i="8"/>
  <c r="J1281" i="8"/>
  <c r="M1281" i="8"/>
  <c r="N1281" i="8"/>
  <c r="O1281" i="8"/>
  <c r="P1281" i="8"/>
  <c r="G1282" i="8"/>
  <c r="H1282" i="8"/>
  <c r="I1282" i="8"/>
  <c r="J1282" i="8"/>
  <c r="M1282" i="8"/>
  <c r="N1282" i="8"/>
  <c r="O1282" i="8"/>
  <c r="P1282" i="8"/>
  <c r="G1283" i="8"/>
  <c r="H1283" i="8"/>
  <c r="I1283" i="8"/>
  <c r="J1283" i="8"/>
  <c r="M1283" i="8"/>
  <c r="N1283" i="8"/>
  <c r="O1283" i="8"/>
  <c r="P1283" i="8"/>
  <c r="G1284" i="8"/>
  <c r="H1284" i="8"/>
  <c r="I1284" i="8"/>
  <c r="J1284" i="8"/>
  <c r="M1284" i="8"/>
  <c r="N1284" i="8"/>
  <c r="O1284" i="8"/>
  <c r="P1284" i="8"/>
  <c r="G1285" i="8"/>
  <c r="H1285" i="8"/>
  <c r="I1285" i="8"/>
  <c r="J1285" i="8"/>
  <c r="M1285" i="8"/>
  <c r="N1285" i="8"/>
  <c r="O1285" i="8"/>
  <c r="P1285" i="8"/>
  <c r="G1286" i="8"/>
  <c r="H1286" i="8"/>
  <c r="I1286" i="8"/>
  <c r="J1286" i="8"/>
  <c r="M1286" i="8"/>
  <c r="N1286" i="8"/>
  <c r="O1286" i="8"/>
  <c r="P1286" i="8"/>
  <c r="G1287" i="8"/>
  <c r="H1287" i="8"/>
  <c r="I1287" i="8"/>
  <c r="J1287" i="8"/>
  <c r="M1287" i="8"/>
  <c r="N1287" i="8"/>
  <c r="O1287" i="8"/>
  <c r="P1287" i="8"/>
  <c r="G1288" i="8"/>
  <c r="H1288" i="8"/>
  <c r="I1288" i="8"/>
  <c r="J1288" i="8"/>
  <c r="M1288" i="8"/>
  <c r="N1288" i="8"/>
  <c r="O1288" i="8"/>
  <c r="P1288" i="8"/>
  <c r="G1289" i="8"/>
  <c r="H1289" i="8"/>
  <c r="I1289" i="8"/>
  <c r="J1289" i="8"/>
  <c r="M1289" i="8"/>
  <c r="N1289" i="8"/>
  <c r="O1289" i="8"/>
  <c r="P1289" i="8"/>
  <c r="G1290" i="8"/>
  <c r="H1290" i="8"/>
  <c r="I1290" i="8"/>
  <c r="J1290" i="8"/>
  <c r="M1290" i="8"/>
  <c r="N1290" i="8"/>
  <c r="O1290" i="8"/>
  <c r="P1290" i="8"/>
  <c r="G1291" i="8"/>
  <c r="H1291" i="8"/>
  <c r="I1291" i="8"/>
  <c r="J1291" i="8"/>
  <c r="M1291" i="8"/>
  <c r="N1291" i="8"/>
  <c r="O1291" i="8"/>
  <c r="P1291" i="8"/>
  <c r="G1292" i="8"/>
  <c r="H1292" i="8"/>
  <c r="I1292" i="8"/>
  <c r="J1292" i="8"/>
  <c r="M1292" i="8"/>
  <c r="N1292" i="8"/>
  <c r="O1292" i="8"/>
  <c r="P1292" i="8"/>
  <c r="G1293" i="8"/>
  <c r="H1293" i="8"/>
  <c r="I1293" i="8"/>
  <c r="J1293" i="8"/>
  <c r="M1293" i="8"/>
  <c r="N1293" i="8"/>
  <c r="O1293" i="8"/>
  <c r="P1293" i="8"/>
  <c r="G1294" i="8"/>
  <c r="H1294" i="8"/>
  <c r="I1294" i="8"/>
  <c r="J1294" i="8"/>
  <c r="M1294" i="8"/>
  <c r="N1294" i="8"/>
  <c r="O1294" i="8"/>
  <c r="P1294" i="8"/>
  <c r="G1295" i="8"/>
  <c r="H1295" i="8"/>
  <c r="I1295" i="8"/>
  <c r="J1295" i="8"/>
  <c r="M1295" i="8"/>
  <c r="N1295" i="8"/>
  <c r="O1295" i="8"/>
  <c r="P1295" i="8"/>
  <c r="G1296" i="8"/>
  <c r="H1296" i="8"/>
  <c r="I1296" i="8"/>
  <c r="J1296" i="8"/>
  <c r="M1296" i="8"/>
  <c r="N1296" i="8"/>
  <c r="O1296" i="8"/>
  <c r="P1296" i="8"/>
  <c r="G1297" i="8"/>
  <c r="H1297" i="8"/>
  <c r="I1297" i="8"/>
  <c r="J1297" i="8"/>
  <c r="M1297" i="8"/>
  <c r="N1297" i="8"/>
  <c r="O1297" i="8"/>
  <c r="P1297" i="8"/>
  <c r="G1298" i="8"/>
  <c r="H1298" i="8"/>
  <c r="I1298" i="8"/>
  <c r="J1298" i="8"/>
  <c r="M1298" i="8"/>
  <c r="N1298" i="8"/>
  <c r="O1298" i="8"/>
  <c r="P1298" i="8"/>
  <c r="G1299" i="8"/>
  <c r="H1299" i="8"/>
  <c r="I1299" i="8"/>
  <c r="J1299" i="8"/>
  <c r="M1299" i="8"/>
  <c r="N1299" i="8"/>
  <c r="O1299" i="8"/>
  <c r="P1299" i="8"/>
  <c r="G1300" i="8"/>
  <c r="H1300" i="8"/>
  <c r="I1300" i="8"/>
  <c r="J1300" i="8"/>
  <c r="M1300" i="8"/>
  <c r="N1300" i="8"/>
  <c r="O1300" i="8"/>
  <c r="P1300" i="8"/>
  <c r="G1301" i="8"/>
  <c r="H1301" i="8"/>
  <c r="I1301" i="8"/>
  <c r="J1301" i="8"/>
  <c r="M1301" i="8"/>
  <c r="N1301" i="8"/>
  <c r="O1301" i="8"/>
  <c r="P1301" i="8"/>
  <c r="G1302" i="8"/>
  <c r="H1302" i="8"/>
  <c r="I1302" i="8"/>
  <c r="J1302" i="8"/>
  <c r="M1302" i="8"/>
  <c r="N1302" i="8"/>
  <c r="O1302" i="8"/>
  <c r="P1302" i="8"/>
  <c r="G1303" i="8"/>
  <c r="H1303" i="8"/>
  <c r="I1303" i="8"/>
  <c r="J1303" i="8"/>
  <c r="M1303" i="8"/>
  <c r="N1303" i="8"/>
  <c r="O1303" i="8"/>
  <c r="P1303" i="8"/>
  <c r="G1304" i="8"/>
  <c r="H1304" i="8"/>
  <c r="I1304" i="8"/>
  <c r="J1304" i="8"/>
  <c r="M1304" i="8"/>
  <c r="N1304" i="8"/>
  <c r="O1304" i="8"/>
  <c r="P1304" i="8"/>
  <c r="G1305" i="8"/>
  <c r="H1305" i="8"/>
  <c r="I1305" i="8"/>
  <c r="J1305" i="8"/>
  <c r="M1305" i="8"/>
  <c r="N1305" i="8"/>
  <c r="O1305" i="8"/>
  <c r="P1305" i="8"/>
  <c r="G1306" i="8"/>
  <c r="H1306" i="8"/>
  <c r="I1306" i="8"/>
  <c r="J1306" i="8"/>
  <c r="M1306" i="8"/>
  <c r="N1306" i="8"/>
  <c r="O1306" i="8"/>
  <c r="P1306" i="8"/>
  <c r="G1307" i="8"/>
  <c r="H1307" i="8"/>
  <c r="I1307" i="8"/>
  <c r="J1307" i="8"/>
  <c r="M1307" i="8"/>
  <c r="N1307" i="8"/>
  <c r="O1307" i="8"/>
  <c r="P1307" i="8"/>
  <c r="G1308" i="8"/>
  <c r="H1308" i="8"/>
  <c r="I1308" i="8"/>
  <c r="J1308" i="8"/>
  <c r="M1308" i="8"/>
  <c r="N1308" i="8"/>
  <c r="O1308" i="8"/>
  <c r="P1308" i="8"/>
  <c r="G1309" i="8"/>
  <c r="H1309" i="8"/>
  <c r="I1309" i="8"/>
  <c r="J1309" i="8"/>
  <c r="M1309" i="8"/>
  <c r="N1309" i="8"/>
  <c r="O1309" i="8"/>
  <c r="P1309" i="8"/>
  <c r="G1310" i="8"/>
  <c r="H1310" i="8"/>
  <c r="I1310" i="8"/>
  <c r="J1310" i="8"/>
  <c r="M1310" i="8"/>
  <c r="N1310" i="8"/>
  <c r="O1310" i="8"/>
  <c r="P1310" i="8"/>
  <c r="G1311" i="8"/>
  <c r="H1311" i="8"/>
  <c r="I1311" i="8"/>
  <c r="J1311" i="8"/>
  <c r="M1311" i="8"/>
  <c r="N1311" i="8"/>
  <c r="O1311" i="8"/>
  <c r="P1311" i="8"/>
  <c r="G1312" i="8"/>
  <c r="H1312" i="8"/>
  <c r="I1312" i="8"/>
  <c r="J1312" i="8"/>
  <c r="M1312" i="8"/>
  <c r="N1312" i="8"/>
  <c r="O1312" i="8"/>
  <c r="P1312" i="8"/>
  <c r="G1313" i="8"/>
  <c r="H1313" i="8"/>
  <c r="I1313" i="8"/>
  <c r="J1313" i="8"/>
  <c r="M1313" i="8"/>
  <c r="N1313" i="8"/>
  <c r="O1313" i="8"/>
  <c r="P1313" i="8"/>
  <c r="G1314" i="8"/>
  <c r="H1314" i="8"/>
  <c r="I1314" i="8"/>
  <c r="J1314" i="8"/>
  <c r="M1314" i="8"/>
  <c r="N1314" i="8"/>
  <c r="O1314" i="8"/>
  <c r="P1314" i="8"/>
  <c r="G1315" i="8"/>
  <c r="H1315" i="8"/>
  <c r="I1315" i="8"/>
  <c r="J1315" i="8"/>
  <c r="M1315" i="8"/>
  <c r="N1315" i="8"/>
  <c r="O1315" i="8"/>
  <c r="P1315" i="8"/>
  <c r="G1316" i="8"/>
  <c r="H1316" i="8"/>
  <c r="I1316" i="8"/>
  <c r="J1316" i="8"/>
  <c r="M1316" i="8"/>
  <c r="N1316" i="8"/>
  <c r="O1316" i="8"/>
  <c r="P1316" i="8"/>
  <c r="G1317" i="8"/>
  <c r="H1317" i="8"/>
  <c r="I1317" i="8"/>
  <c r="J1317" i="8"/>
  <c r="M1317" i="8"/>
  <c r="N1317" i="8"/>
  <c r="O1317" i="8"/>
  <c r="P1317" i="8"/>
  <c r="G1318" i="8"/>
  <c r="H1318" i="8"/>
  <c r="I1318" i="8"/>
  <c r="J1318" i="8"/>
  <c r="M1318" i="8"/>
  <c r="N1318" i="8"/>
  <c r="O1318" i="8"/>
  <c r="P1318" i="8"/>
  <c r="G1319" i="8"/>
  <c r="H1319" i="8"/>
  <c r="I1319" i="8"/>
  <c r="J1319" i="8"/>
  <c r="M1319" i="8"/>
  <c r="N1319" i="8"/>
  <c r="O1319" i="8"/>
  <c r="P1319" i="8"/>
  <c r="G1320" i="8"/>
  <c r="H1320" i="8"/>
  <c r="I1320" i="8"/>
  <c r="J1320" i="8"/>
  <c r="M1320" i="8"/>
  <c r="N1320" i="8"/>
  <c r="O1320" i="8"/>
  <c r="P1320" i="8"/>
  <c r="G1321" i="8"/>
  <c r="H1321" i="8"/>
  <c r="I1321" i="8"/>
  <c r="J1321" i="8"/>
  <c r="M1321" i="8"/>
  <c r="N1321" i="8"/>
  <c r="O1321" i="8"/>
  <c r="P1321" i="8"/>
  <c r="G1322" i="8"/>
  <c r="H1322" i="8"/>
  <c r="I1322" i="8"/>
  <c r="J1322" i="8"/>
  <c r="M1322" i="8"/>
  <c r="N1322" i="8"/>
  <c r="O1322" i="8"/>
  <c r="P1322" i="8"/>
  <c r="G1323" i="8"/>
  <c r="H1323" i="8"/>
  <c r="I1323" i="8"/>
  <c r="J1323" i="8"/>
  <c r="M1323" i="8"/>
  <c r="N1323" i="8"/>
  <c r="O1323" i="8"/>
  <c r="P1323" i="8"/>
  <c r="G1324" i="8"/>
  <c r="H1324" i="8"/>
  <c r="I1324" i="8"/>
  <c r="J1324" i="8"/>
  <c r="M1324" i="8"/>
  <c r="N1324" i="8"/>
  <c r="O1324" i="8"/>
  <c r="P1324" i="8"/>
  <c r="G1325" i="8"/>
  <c r="H1325" i="8"/>
  <c r="I1325" i="8"/>
  <c r="J1325" i="8"/>
  <c r="M1325" i="8"/>
  <c r="N1325" i="8"/>
  <c r="O1325" i="8"/>
  <c r="P1325" i="8"/>
  <c r="G1326" i="8"/>
  <c r="H1326" i="8"/>
  <c r="I1326" i="8"/>
  <c r="J1326" i="8"/>
  <c r="M1326" i="8"/>
  <c r="N1326" i="8"/>
  <c r="O1326" i="8"/>
  <c r="P1326" i="8"/>
  <c r="G1327" i="8"/>
  <c r="H1327" i="8"/>
  <c r="I1327" i="8"/>
  <c r="J1327" i="8"/>
  <c r="M1327" i="8"/>
  <c r="N1327" i="8"/>
  <c r="O1327" i="8"/>
  <c r="P1327" i="8"/>
  <c r="G1328" i="8"/>
  <c r="H1328" i="8"/>
  <c r="I1328" i="8"/>
  <c r="J1328" i="8"/>
  <c r="M1328" i="8"/>
  <c r="N1328" i="8"/>
  <c r="O1328" i="8"/>
  <c r="P1328" i="8"/>
  <c r="G1329" i="8"/>
  <c r="H1329" i="8"/>
  <c r="I1329" i="8"/>
  <c r="J1329" i="8"/>
  <c r="M1329" i="8"/>
  <c r="N1329" i="8"/>
  <c r="O1329" i="8"/>
  <c r="P1329" i="8"/>
  <c r="G1330" i="8"/>
  <c r="H1330" i="8"/>
  <c r="I1330" i="8"/>
  <c r="J1330" i="8"/>
  <c r="M1330" i="8"/>
  <c r="N1330" i="8"/>
  <c r="O1330" i="8"/>
  <c r="P1330" i="8"/>
  <c r="G1331" i="8"/>
  <c r="H1331" i="8"/>
  <c r="I1331" i="8"/>
  <c r="J1331" i="8"/>
  <c r="M1331" i="8"/>
  <c r="N1331" i="8"/>
  <c r="O1331" i="8"/>
  <c r="P1331" i="8"/>
  <c r="G1332" i="8"/>
  <c r="H1332" i="8"/>
  <c r="I1332" i="8"/>
  <c r="J1332" i="8"/>
  <c r="M1332" i="8"/>
  <c r="N1332" i="8"/>
  <c r="O1332" i="8"/>
  <c r="P1332" i="8"/>
  <c r="G1333" i="8"/>
  <c r="H1333" i="8"/>
  <c r="I1333" i="8"/>
  <c r="J1333" i="8"/>
  <c r="M1333" i="8"/>
  <c r="N1333" i="8"/>
  <c r="O1333" i="8"/>
  <c r="P1333" i="8"/>
  <c r="G1334" i="8"/>
  <c r="H1334" i="8"/>
  <c r="I1334" i="8"/>
  <c r="J1334" i="8"/>
  <c r="M1334" i="8"/>
  <c r="N1334" i="8"/>
  <c r="O1334" i="8"/>
  <c r="P1334" i="8"/>
  <c r="G1335" i="8"/>
  <c r="H1335" i="8"/>
  <c r="I1335" i="8"/>
  <c r="J1335" i="8"/>
  <c r="M1335" i="8"/>
  <c r="N1335" i="8"/>
  <c r="O1335" i="8"/>
  <c r="P1335" i="8"/>
  <c r="G1336" i="8"/>
  <c r="H1336" i="8"/>
  <c r="I1336" i="8"/>
  <c r="J1336" i="8"/>
  <c r="M1336" i="8"/>
  <c r="N1336" i="8"/>
  <c r="O1336" i="8"/>
  <c r="P1336" i="8"/>
  <c r="G1337" i="8"/>
  <c r="H1337" i="8"/>
  <c r="I1337" i="8"/>
  <c r="J1337" i="8"/>
  <c r="M1337" i="8"/>
  <c r="N1337" i="8"/>
  <c r="O1337" i="8"/>
  <c r="P1337" i="8"/>
  <c r="G1338" i="8"/>
  <c r="H1338" i="8"/>
  <c r="I1338" i="8"/>
  <c r="J1338" i="8"/>
  <c r="M1338" i="8"/>
  <c r="N1338" i="8"/>
  <c r="O1338" i="8"/>
  <c r="P1338" i="8"/>
  <c r="G1339" i="8"/>
  <c r="H1339" i="8"/>
  <c r="I1339" i="8"/>
  <c r="J1339" i="8"/>
  <c r="M1339" i="8"/>
  <c r="N1339" i="8"/>
  <c r="O1339" i="8"/>
  <c r="P1339" i="8"/>
  <c r="G1340" i="8"/>
  <c r="H1340" i="8"/>
  <c r="I1340" i="8"/>
  <c r="J1340" i="8"/>
  <c r="M1340" i="8"/>
  <c r="N1340" i="8"/>
  <c r="O1340" i="8"/>
  <c r="P1340" i="8"/>
  <c r="G1341" i="8"/>
  <c r="H1341" i="8"/>
  <c r="I1341" i="8"/>
  <c r="J1341" i="8"/>
  <c r="M1341" i="8"/>
  <c r="N1341" i="8"/>
  <c r="O1341" i="8"/>
  <c r="P1341" i="8"/>
  <c r="G1342" i="8"/>
  <c r="H1342" i="8"/>
  <c r="I1342" i="8"/>
  <c r="J1342" i="8"/>
  <c r="M1342" i="8"/>
  <c r="N1342" i="8"/>
  <c r="O1342" i="8"/>
  <c r="P1342" i="8"/>
  <c r="G1343" i="8"/>
  <c r="H1343" i="8"/>
  <c r="I1343" i="8"/>
  <c r="J1343" i="8"/>
  <c r="M1343" i="8"/>
  <c r="N1343" i="8"/>
  <c r="O1343" i="8"/>
  <c r="P1343" i="8"/>
  <c r="G1344" i="8"/>
  <c r="H1344" i="8"/>
  <c r="I1344" i="8"/>
  <c r="J1344" i="8"/>
  <c r="M1344" i="8"/>
  <c r="N1344" i="8"/>
  <c r="O1344" i="8"/>
  <c r="P1344" i="8"/>
  <c r="G1345" i="8"/>
  <c r="H1345" i="8"/>
  <c r="I1345" i="8"/>
  <c r="J1345" i="8"/>
  <c r="M1345" i="8"/>
  <c r="N1345" i="8"/>
  <c r="O1345" i="8"/>
  <c r="P1345" i="8"/>
  <c r="G1346" i="8"/>
  <c r="H1346" i="8"/>
  <c r="I1346" i="8"/>
  <c r="J1346" i="8"/>
  <c r="M1346" i="8"/>
  <c r="N1346" i="8"/>
  <c r="O1346" i="8"/>
  <c r="P1346" i="8"/>
  <c r="G1347" i="8"/>
  <c r="H1347" i="8"/>
  <c r="I1347" i="8"/>
  <c r="J1347" i="8"/>
  <c r="M1347" i="8"/>
  <c r="N1347" i="8"/>
  <c r="O1347" i="8"/>
  <c r="P1347" i="8"/>
  <c r="G1348" i="8"/>
  <c r="H1348" i="8"/>
  <c r="I1348" i="8"/>
  <c r="J1348" i="8"/>
  <c r="M1348" i="8"/>
  <c r="N1348" i="8"/>
  <c r="O1348" i="8"/>
  <c r="P1348" i="8"/>
  <c r="G1349" i="8"/>
  <c r="H1349" i="8"/>
  <c r="I1349" i="8"/>
  <c r="J1349" i="8"/>
  <c r="M1349" i="8"/>
  <c r="N1349" i="8"/>
  <c r="O1349" i="8"/>
  <c r="P1349" i="8"/>
  <c r="G1350" i="8"/>
  <c r="H1350" i="8"/>
  <c r="I1350" i="8"/>
  <c r="J1350" i="8"/>
  <c r="M1350" i="8"/>
  <c r="N1350" i="8"/>
  <c r="O1350" i="8"/>
  <c r="P1350" i="8"/>
  <c r="G1351" i="8"/>
  <c r="H1351" i="8"/>
  <c r="I1351" i="8"/>
  <c r="J1351" i="8"/>
  <c r="M1351" i="8"/>
  <c r="N1351" i="8"/>
  <c r="O1351" i="8"/>
  <c r="P1351" i="8"/>
  <c r="G1352" i="8"/>
  <c r="H1352" i="8"/>
  <c r="I1352" i="8"/>
  <c r="J1352" i="8"/>
  <c r="M1352" i="8"/>
  <c r="N1352" i="8"/>
  <c r="O1352" i="8"/>
  <c r="P1352" i="8"/>
  <c r="G1353" i="8"/>
  <c r="H1353" i="8"/>
  <c r="I1353" i="8"/>
  <c r="J1353" i="8"/>
  <c r="M1353" i="8"/>
  <c r="N1353" i="8"/>
  <c r="O1353" i="8"/>
  <c r="P1353" i="8"/>
  <c r="G1354" i="8"/>
  <c r="H1354" i="8"/>
  <c r="I1354" i="8"/>
  <c r="J1354" i="8"/>
  <c r="M1354" i="8"/>
  <c r="N1354" i="8"/>
  <c r="O1354" i="8"/>
  <c r="P1354" i="8"/>
  <c r="G1355" i="8"/>
  <c r="H1355" i="8"/>
  <c r="I1355" i="8"/>
  <c r="J1355" i="8"/>
  <c r="M1355" i="8"/>
  <c r="N1355" i="8"/>
  <c r="O1355" i="8"/>
  <c r="P1355" i="8"/>
  <c r="G1356" i="8"/>
  <c r="H1356" i="8"/>
  <c r="I1356" i="8"/>
  <c r="J1356" i="8"/>
  <c r="M1356" i="8"/>
  <c r="N1356" i="8"/>
  <c r="O1356" i="8"/>
  <c r="P1356" i="8"/>
  <c r="G1357" i="8"/>
  <c r="H1357" i="8"/>
  <c r="I1357" i="8"/>
  <c r="J1357" i="8"/>
  <c r="M1357" i="8"/>
  <c r="N1357" i="8"/>
  <c r="O1357" i="8"/>
  <c r="P1357" i="8"/>
  <c r="G1358" i="8"/>
  <c r="H1358" i="8"/>
  <c r="I1358" i="8"/>
  <c r="J1358" i="8"/>
  <c r="M1358" i="8"/>
  <c r="N1358" i="8"/>
  <c r="O1358" i="8"/>
  <c r="P1358" i="8"/>
  <c r="G1359" i="8"/>
  <c r="H1359" i="8"/>
  <c r="I1359" i="8"/>
  <c r="J1359" i="8"/>
  <c r="M1359" i="8"/>
  <c r="N1359" i="8"/>
  <c r="O1359" i="8"/>
  <c r="P1359" i="8"/>
  <c r="G1360" i="8"/>
  <c r="H1360" i="8"/>
  <c r="I1360" i="8"/>
  <c r="J1360" i="8"/>
  <c r="M1360" i="8"/>
  <c r="N1360" i="8"/>
  <c r="O1360" i="8"/>
  <c r="P1360" i="8"/>
  <c r="G1361" i="8"/>
  <c r="H1361" i="8"/>
  <c r="I1361" i="8"/>
  <c r="J1361" i="8"/>
  <c r="M1361" i="8"/>
  <c r="N1361" i="8"/>
  <c r="O1361" i="8"/>
  <c r="P1361" i="8"/>
  <c r="G1362" i="8"/>
  <c r="H1362" i="8"/>
  <c r="I1362" i="8"/>
  <c r="J1362" i="8"/>
  <c r="M1362" i="8"/>
  <c r="N1362" i="8"/>
  <c r="O1362" i="8"/>
  <c r="P1362" i="8"/>
  <c r="G1363" i="8"/>
  <c r="H1363" i="8"/>
  <c r="I1363" i="8"/>
  <c r="J1363" i="8"/>
  <c r="M1363" i="8"/>
  <c r="N1363" i="8"/>
  <c r="O1363" i="8"/>
  <c r="P1363" i="8"/>
  <c r="G1364" i="8"/>
  <c r="H1364" i="8"/>
  <c r="I1364" i="8"/>
  <c r="J1364" i="8"/>
  <c r="M1364" i="8"/>
  <c r="N1364" i="8"/>
  <c r="O1364" i="8"/>
  <c r="P1364" i="8"/>
  <c r="G1365" i="8"/>
  <c r="H1365" i="8"/>
  <c r="I1365" i="8"/>
  <c r="J1365" i="8"/>
  <c r="M1365" i="8"/>
  <c r="N1365" i="8"/>
  <c r="O1365" i="8"/>
  <c r="P1365" i="8"/>
  <c r="G1366" i="8"/>
  <c r="H1366" i="8"/>
  <c r="I1366" i="8"/>
  <c r="J1366" i="8"/>
  <c r="M1366" i="8"/>
  <c r="N1366" i="8"/>
  <c r="O1366" i="8"/>
  <c r="P1366" i="8"/>
  <c r="G1367" i="8"/>
  <c r="H1367" i="8"/>
  <c r="I1367" i="8"/>
  <c r="J1367" i="8"/>
  <c r="M1367" i="8"/>
  <c r="N1367" i="8"/>
  <c r="O1367" i="8"/>
  <c r="P1367" i="8"/>
  <c r="G1368" i="8"/>
  <c r="H1368" i="8"/>
  <c r="I1368" i="8"/>
  <c r="J1368" i="8"/>
  <c r="M1368" i="8"/>
  <c r="N1368" i="8"/>
  <c r="O1368" i="8"/>
  <c r="P1368" i="8"/>
  <c r="G1369" i="8"/>
  <c r="H1369" i="8"/>
  <c r="I1369" i="8"/>
  <c r="J1369" i="8"/>
  <c r="M1369" i="8"/>
  <c r="N1369" i="8"/>
  <c r="O1369" i="8"/>
  <c r="P1369" i="8"/>
  <c r="G1370" i="8"/>
  <c r="H1370" i="8"/>
  <c r="I1370" i="8"/>
  <c r="J1370" i="8"/>
  <c r="M1370" i="8"/>
  <c r="N1370" i="8"/>
  <c r="O1370" i="8"/>
  <c r="P1370" i="8"/>
  <c r="G1371" i="8"/>
  <c r="H1371" i="8"/>
  <c r="I1371" i="8"/>
  <c r="J1371" i="8"/>
  <c r="M1371" i="8"/>
  <c r="N1371" i="8"/>
  <c r="O1371" i="8"/>
  <c r="P1371" i="8"/>
  <c r="G1372" i="8"/>
  <c r="H1372" i="8"/>
  <c r="I1372" i="8"/>
  <c r="J1372" i="8"/>
  <c r="M1372" i="8"/>
  <c r="N1372" i="8"/>
  <c r="O1372" i="8"/>
  <c r="P1372" i="8"/>
  <c r="G1373" i="8"/>
  <c r="H1373" i="8"/>
  <c r="I1373" i="8"/>
  <c r="J1373" i="8"/>
  <c r="M1373" i="8"/>
  <c r="N1373" i="8"/>
  <c r="O1373" i="8"/>
  <c r="P1373" i="8"/>
  <c r="G1374" i="8"/>
  <c r="H1374" i="8"/>
  <c r="I1374" i="8"/>
  <c r="J1374" i="8"/>
  <c r="M1374" i="8"/>
  <c r="N1374" i="8"/>
  <c r="O1374" i="8"/>
  <c r="P1374" i="8"/>
  <c r="G1375" i="8"/>
  <c r="H1375" i="8"/>
  <c r="I1375" i="8"/>
  <c r="J1375" i="8"/>
  <c r="M1375" i="8"/>
  <c r="N1375" i="8"/>
  <c r="O1375" i="8"/>
  <c r="P1375" i="8"/>
  <c r="F1376" i="8"/>
  <c r="H1376" i="8"/>
  <c r="L1376" i="8"/>
  <c r="M1376" i="8"/>
  <c r="N1376" i="8"/>
  <c r="G1387" i="8"/>
  <c r="H1387" i="8"/>
  <c r="I1387" i="8"/>
  <c r="J1387" i="8"/>
  <c r="M1387" i="8"/>
  <c r="N1387" i="8"/>
  <c r="O1387" i="8"/>
  <c r="P1387" i="8"/>
  <c r="G1388" i="8"/>
  <c r="H1388" i="8"/>
  <c r="I1388" i="8"/>
  <c r="J1388" i="8"/>
  <c r="M1388" i="8"/>
  <c r="N1388" i="8"/>
  <c r="O1388" i="8"/>
  <c r="P1388" i="8"/>
  <c r="G1389" i="8"/>
  <c r="H1389" i="8"/>
  <c r="I1389" i="8"/>
  <c r="J1389" i="8"/>
  <c r="M1389" i="8"/>
  <c r="N1389" i="8"/>
  <c r="O1389" i="8"/>
  <c r="P1389" i="8"/>
  <c r="G1390" i="8"/>
  <c r="H1390" i="8"/>
  <c r="I1390" i="8"/>
  <c r="J1390" i="8"/>
  <c r="M1390" i="8"/>
  <c r="N1390" i="8"/>
  <c r="O1390" i="8"/>
  <c r="P1390" i="8"/>
  <c r="G1391" i="8"/>
  <c r="H1391" i="8"/>
  <c r="I1391" i="8"/>
  <c r="J1391" i="8"/>
  <c r="M1391" i="8"/>
  <c r="N1391" i="8"/>
  <c r="O1391" i="8"/>
  <c r="P1391" i="8"/>
  <c r="G1392" i="8"/>
  <c r="H1392" i="8"/>
  <c r="I1392" i="8"/>
  <c r="J1392" i="8"/>
  <c r="M1392" i="8"/>
  <c r="N1392" i="8"/>
  <c r="O1392" i="8"/>
  <c r="P1392" i="8"/>
  <c r="G1393" i="8"/>
  <c r="H1393" i="8"/>
  <c r="I1393" i="8"/>
  <c r="J1393" i="8"/>
  <c r="M1393" i="8"/>
  <c r="N1393" i="8"/>
  <c r="O1393" i="8"/>
  <c r="P1393" i="8"/>
  <c r="G1394" i="8"/>
  <c r="H1394" i="8"/>
  <c r="I1394" i="8"/>
  <c r="J1394" i="8"/>
  <c r="M1394" i="8"/>
  <c r="N1394" i="8"/>
  <c r="O1394" i="8"/>
  <c r="P1394" i="8"/>
  <c r="G1395" i="8"/>
  <c r="H1395" i="8"/>
  <c r="I1395" i="8"/>
  <c r="J1395" i="8"/>
  <c r="M1395" i="8"/>
  <c r="N1395" i="8"/>
  <c r="O1395" i="8"/>
  <c r="P1395" i="8"/>
  <c r="G1396" i="8"/>
  <c r="H1396" i="8"/>
  <c r="I1396" i="8"/>
  <c r="J1396" i="8"/>
  <c r="M1396" i="8"/>
  <c r="N1396" i="8"/>
  <c r="O1396" i="8"/>
  <c r="P1396" i="8"/>
  <c r="G1397" i="8"/>
  <c r="H1397" i="8"/>
  <c r="I1397" i="8"/>
  <c r="J1397" i="8"/>
  <c r="M1397" i="8"/>
  <c r="N1397" i="8"/>
  <c r="O1397" i="8"/>
  <c r="P1397" i="8"/>
  <c r="G1398" i="8"/>
  <c r="H1398" i="8"/>
  <c r="I1398" i="8"/>
  <c r="J1398" i="8"/>
  <c r="M1398" i="8"/>
  <c r="N1398" i="8"/>
  <c r="O1398" i="8"/>
  <c r="P1398" i="8"/>
  <c r="G1399" i="8"/>
  <c r="H1399" i="8"/>
  <c r="I1399" i="8"/>
  <c r="J1399" i="8"/>
  <c r="M1399" i="8"/>
  <c r="N1399" i="8"/>
  <c r="O1399" i="8"/>
  <c r="P1399" i="8"/>
  <c r="G1400" i="8"/>
  <c r="H1400" i="8"/>
  <c r="I1400" i="8"/>
  <c r="J1400" i="8"/>
  <c r="M1400" i="8"/>
  <c r="N1400" i="8"/>
  <c r="O1400" i="8"/>
  <c r="P1400" i="8"/>
  <c r="G1401" i="8"/>
  <c r="H1401" i="8"/>
  <c r="I1401" i="8"/>
  <c r="J1401" i="8"/>
  <c r="M1401" i="8"/>
  <c r="N1401" i="8"/>
  <c r="O1401" i="8"/>
  <c r="P1401" i="8"/>
  <c r="G1402" i="8"/>
  <c r="H1402" i="8"/>
  <c r="I1402" i="8"/>
  <c r="J1402" i="8"/>
  <c r="M1402" i="8"/>
  <c r="N1402" i="8"/>
  <c r="O1402" i="8"/>
  <c r="P1402" i="8"/>
  <c r="G1403" i="8"/>
  <c r="H1403" i="8"/>
  <c r="I1403" i="8"/>
  <c r="J1403" i="8"/>
  <c r="M1403" i="8"/>
  <c r="N1403" i="8"/>
  <c r="O1403" i="8"/>
  <c r="P1403" i="8"/>
  <c r="G1404" i="8"/>
  <c r="H1404" i="8"/>
  <c r="I1404" i="8"/>
  <c r="J1404" i="8"/>
  <c r="M1404" i="8"/>
  <c r="N1404" i="8"/>
  <c r="O1404" i="8"/>
  <c r="P1404" i="8"/>
  <c r="G1405" i="8"/>
  <c r="H1405" i="8"/>
  <c r="I1405" i="8"/>
  <c r="J1405" i="8"/>
  <c r="M1405" i="8"/>
  <c r="N1405" i="8"/>
  <c r="O1405" i="8"/>
  <c r="P1405" i="8"/>
  <c r="G1406" i="8"/>
  <c r="H1406" i="8"/>
  <c r="I1406" i="8"/>
  <c r="J1406" i="8"/>
  <c r="M1406" i="8"/>
  <c r="N1406" i="8"/>
  <c r="O1406" i="8"/>
  <c r="P1406" i="8"/>
  <c r="G1407" i="8"/>
  <c r="H1407" i="8"/>
  <c r="I1407" i="8"/>
  <c r="J1407" i="8"/>
  <c r="M1407" i="8"/>
  <c r="N1407" i="8"/>
  <c r="O1407" i="8"/>
  <c r="P1407" i="8"/>
  <c r="G1408" i="8"/>
  <c r="H1408" i="8"/>
  <c r="I1408" i="8"/>
  <c r="J1408" i="8"/>
  <c r="M1408" i="8"/>
  <c r="N1408" i="8"/>
  <c r="O1408" i="8"/>
  <c r="P1408" i="8"/>
  <c r="G1409" i="8"/>
  <c r="H1409" i="8"/>
  <c r="I1409" i="8"/>
  <c r="J1409" i="8"/>
  <c r="M1409" i="8"/>
  <c r="N1409" i="8"/>
  <c r="O1409" i="8"/>
  <c r="P1409" i="8"/>
  <c r="G1410" i="8"/>
  <c r="H1410" i="8"/>
  <c r="I1410" i="8"/>
  <c r="J1410" i="8"/>
  <c r="M1410" i="8"/>
  <c r="N1410" i="8"/>
  <c r="O1410" i="8"/>
  <c r="P1410" i="8"/>
  <c r="G1411" i="8"/>
  <c r="H1411" i="8"/>
  <c r="I1411" i="8"/>
  <c r="J1411" i="8"/>
  <c r="M1411" i="8"/>
  <c r="N1411" i="8"/>
  <c r="O1411" i="8"/>
  <c r="P1411" i="8"/>
  <c r="G1412" i="8"/>
  <c r="H1412" i="8"/>
  <c r="I1412" i="8"/>
  <c r="J1412" i="8"/>
  <c r="M1412" i="8"/>
  <c r="N1412" i="8"/>
  <c r="O1412" i="8"/>
  <c r="P1412" i="8"/>
  <c r="G1413" i="8"/>
  <c r="H1413" i="8"/>
  <c r="I1413" i="8"/>
  <c r="J1413" i="8"/>
  <c r="M1413" i="8"/>
  <c r="N1413" i="8"/>
  <c r="O1413" i="8"/>
  <c r="P1413" i="8"/>
  <c r="G1414" i="8"/>
  <c r="H1414" i="8"/>
  <c r="I1414" i="8"/>
  <c r="J1414" i="8"/>
  <c r="M1414" i="8"/>
  <c r="N1414" i="8"/>
  <c r="O1414" i="8"/>
  <c r="P1414" i="8"/>
  <c r="G1415" i="8"/>
  <c r="H1415" i="8"/>
  <c r="I1415" i="8"/>
  <c r="J1415" i="8"/>
  <c r="M1415" i="8"/>
  <c r="N1415" i="8"/>
  <c r="O1415" i="8"/>
  <c r="P1415" i="8"/>
  <c r="G1416" i="8"/>
  <c r="H1416" i="8"/>
  <c r="I1416" i="8"/>
  <c r="J1416" i="8"/>
  <c r="M1416" i="8"/>
  <c r="N1416" i="8"/>
  <c r="O1416" i="8"/>
  <c r="P1416" i="8"/>
  <c r="G1417" i="8"/>
  <c r="H1417" i="8"/>
  <c r="I1417" i="8"/>
  <c r="J1417" i="8"/>
  <c r="M1417" i="8"/>
  <c r="N1417" i="8"/>
  <c r="O1417" i="8"/>
  <c r="P1417" i="8"/>
  <c r="G1418" i="8"/>
  <c r="H1418" i="8"/>
  <c r="I1418" i="8"/>
  <c r="J1418" i="8"/>
  <c r="M1418" i="8"/>
  <c r="N1418" i="8"/>
  <c r="O1418" i="8"/>
  <c r="P1418" i="8"/>
  <c r="G1419" i="8"/>
  <c r="H1419" i="8"/>
  <c r="I1419" i="8"/>
  <c r="J1419" i="8"/>
  <c r="M1419" i="8"/>
  <c r="N1419" i="8"/>
  <c r="O1419" i="8"/>
  <c r="P1419" i="8"/>
  <c r="G1420" i="8"/>
  <c r="H1420" i="8"/>
  <c r="I1420" i="8"/>
  <c r="J1420" i="8"/>
  <c r="M1420" i="8"/>
  <c r="N1420" i="8"/>
  <c r="O1420" i="8"/>
  <c r="P1420" i="8"/>
  <c r="G1421" i="8"/>
  <c r="H1421" i="8"/>
  <c r="I1421" i="8"/>
  <c r="J1421" i="8"/>
  <c r="M1421" i="8"/>
  <c r="N1421" i="8"/>
  <c r="O1421" i="8"/>
  <c r="P1421" i="8"/>
  <c r="G1422" i="8"/>
  <c r="H1422" i="8"/>
  <c r="I1422" i="8"/>
  <c r="J1422" i="8"/>
  <c r="M1422" i="8"/>
  <c r="N1422" i="8"/>
  <c r="O1422" i="8"/>
  <c r="P1422" i="8"/>
  <c r="G1423" i="8"/>
  <c r="H1423" i="8"/>
  <c r="I1423" i="8"/>
  <c r="J1423" i="8"/>
  <c r="M1423" i="8"/>
  <c r="N1423" i="8"/>
  <c r="O1423" i="8"/>
  <c r="P1423" i="8"/>
  <c r="G1424" i="8"/>
  <c r="H1424" i="8"/>
  <c r="I1424" i="8"/>
  <c r="J1424" i="8"/>
  <c r="M1424" i="8"/>
  <c r="N1424" i="8"/>
  <c r="O1424" i="8"/>
  <c r="P1424" i="8"/>
  <c r="G1425" i="8"/>
  <c r="H1425" i="8"/>
  <c r="I1425" i="8"/>
  <c r="J1425" i="8"/>
  <c r="M1425" i="8"/>
  <c r="N1425" i="8"/>
  <c r="O1425" i="8"/>
  <c r="P1425" i="8"/>
  <c r="G1426" i="8"/>
  <c r="H1426" i="8"/>
  <c r="I1426" i="8"/>
  <c r="J1426" i="8"/>
  <c r="M1426" i="8"/>
  <c r="N1426" i="8"/>
  <c r="O1426" i="8"/>
  <c r="P1426" i="8"/>
  <c r="G1427" i="8"/>
  <c r="H1427" i="8"/>
  <c r="I1427" i="8"/>
  <c r="J1427" i="8"/>
  <c r="M1427" i="8"/>
  <c r="N1427" i="8"/>
  <c r="O1427" i="8"/>
  <c r="P1427" i="8"/>
  <c r="G1428" i="8"/>
  <c r="H1428" i="8"/>
  <c r="I1428" i="8"/>
  <c r="J1428" i="8"/>
  <c r="M1428" i="8"/>
  <c r="N1428" i="8"/>
  <c r="O1428" i="8"/>
  <c r="P1428" i="8"/>
  <c r="G1429" i="8"/>
  <c r="H1429" i="8"/>
  <c r="I1429" i="8"/>
  <c r="J1429" i="8"/>
  <c r="M1429" i="8"/>
  <c r="N1429" i="8"/>
  <c r="O1429" i="8"/>
  <c r="P1429" i="8"/>
  <c r="G1430" i="8"/>
  <c r="H1430" i="8"/>
  <c r="I1430" i="8"/>
  <c r="J1430" i="8"/>
  <c r="M1430" i="8"/>
  <c r="N1430" i="8"/>
  <c r="O1430" i="8"/>
  <c r="P1430" i="8"/>
  <c r="G1431" i="8"/>
  <c r="H1431" i="8"/>
  <c r="I1431" i="8"/>
  <c r="J1431" i="8"/>
  <c r="M1431" i="8"/>
  <c r="N1431" i="8"/>
  <c r="O1431" i="8"/>
  <c r="P1431" i="8"/>
  <c r="G1432" i="8"/>
  <c r="H1432" i="8"/>
  <c r="I1432" i="8"/>
  <c r="J1432" i="8"/>
  <c r="M1432" i="8"/>
  <c r="N1432" i="8"/>
  <c r="O1432" i="8"/>
  <c r="P1432" i="8"/>
  <c r="G1433" i="8"/>
  <c r="H1433" i="8"/>
  <c r="I1433" i="8"/>
  <c r="J1433" i="8"/>
  <c r="M1433" i="8"/>
  <c r="N1433" i="8"/>
  <c r="O1433" i="8"/>
  <c r="P1433" i="8"/>
  <c r="G1434" i="8"/>
  <c r="H1434" i="8"/>
  <c r="I1434" i="8"/>
  <c r="J1434" i="8"/>
  <c r="M1434" i="8"/>
  <c r="N1434" i="8"/>
  <c r="O1434" i="8"/>
  <c r="P1434" i="8"/>
  <c r="G1435" i="8"/>
  <c r="H1435" i="8"/>
  <c r="I1435" i="8"/>
  <c r="J1435" i="8"/>
  <c r="M1435" i="8"/>
  <c r="N1435" i="8"/>
  <c r="O1435" i="8"/>
  <c r="P1435" i="8"/>
  <c r="G1436" i="8"/>
  <c r="H1436" i="8"/>
  <c r="I1436" i="8"/>
  <c r="J1436" i="8"/>
  <c r="M1436" i="8"/>
  <c r="N1436" i="8"/>
  <c r="O1436" i="8"/>
  <c r="P1436" i="8"/>
  <c r="G1437" i="8"/>
  <c r="H1437" i="8"/>
  <c r="I1437" i="8"/>
  <c r="J1437" i="8"/>
  <c r="M1437" i="8"/>
  <c r="N1437" i="8"/>
  <c r="O1437" i="8"/>
  <c r="P1437" i="8"/>
  <c r="G1438" i="8"/>
  <c r="H1438" i="8"/>
  <c r="I1438" i="8"/>
  <c r="J1438" i="8"/>
  <c r="M1438" i="8"/>
  <c r="N1438" i="8"/>
  <c r="O1438" i="8"/>
  <c r="P1438" i="8"/>
  <c r="G1439" i="8"/>
  <c r="H1439" i="8"/>
  <c r="I1439" i="8"/>
  <c r="J1439" i="8"/>
  <c r="M1439" i="8"/>
  <c r="N1439" i="8"/>
  <c r="O1439" i="8"/>
  <c r="P1439" i="8"/>
  <c r="G1440" i="8"/>
  <c r="H1440" i="8"/>
  <c r="I1440" i="8"/>
  <c r="J1440" i="8"/>
  <c r="M1440" i="8"/>
  <c r="N1440" i="8"/>
  <c r="O1440" i="8"/>
  <c r="P1440" i="8"/>
  <c r="G1441" i="8"/>
  <c r="H1441" i="8"/>
  <c r="I1441" i="8"/>
  <c r="J1441" i="8"/>
  <c r="M1441" i="8"/>
  <c r="N1441" i="8"/>
  <c r="O1441" i="8"/>
  <c r="P1441" i="8"/>
  <c r="G1442" i="8"/>
  <c r="H1442" i="8"/>
  <c r="I1442" i="8"/>
  <c r="J1442" i="8"/>
  <c r="M1442" i="8"/>
  <c r="N1442" i="8"/>
  <c r="O1442" i="8"/>
  <c r="P1442" i="8"/>
  <c r="G1443" i="8"/>
  <c r="H1443" i="8"/>
  <c r="I1443" i="8"/>
  <c r="J1443" i="8"/>
  <c r="M1443" i="8"/>
  <c r="N1443" i="8"/>
  <c r="O1443" i="8"/>
  <c r="P1443" i="8"/>
  <c r="G1444" i="8"/>
  <c r="H1444" i="8"/>
  <c r="I1444" i="8"/>
  <c r="J1444" i="8"/>
  <c r="M1444" i="8"/>
  <c r="N1444" i="8"/>
  <c r="O1444" i="8"/>
  <c r="P1444" i="8"/>
  <c r="G1445" i="8"/>
  <c r="H1445" i="8"/>
  <c r="I1445" i="8"/>
  <c r="J1445" i="8"/>
  <c r="M1445" i="8"/>
  <c r="N1445" i="8"/>
  <c r="O1445" i="8"/>
  <c r="P1445" i="8"/>
  <c r="G1446" i="8"/>
  <c r="H1446" i="8"/>
  <c r="I1446" i="8"/>
  <c r="J1446" i="8"/>
  <c r="M1446" i="8"/>
  <c r="N1446" i="8"/>
  <c r="O1446" i="8"/>
  <c r="P1446" i="8"/>
  <c r="G1447" i="8"/>
  <c r="H1447" i="8"/>
  <c r="I1447" i="8"/>
  <c r="J1447" i="8"/>
  <c r="M1447" i="8"/>
  <c r="N1447" i="8"/>
  <c r="O1447" i="8"/>
  <c r="P1447" i="8"/>
  <c r="G1448" i="8"/>
  <c r="H1448" i="8"/>
  <c r="I1448" i="8"/>
  <c r="J1448" i="8"/>
  <c r="M1448" i="8"/>
  <c r="N1448" i="8"/>
  <c r="O1448" i="8"/>
  <c r="P1448" i="8"/>
  <c r="G1449" i="8"/>
  <c r="H1449" i="8"/>
  <c r="I1449" i="8"/>
  <c r="J1449" i="8"/>
  <c r="M1449" i="8"/>
  <c r="N1449" i="8"/>
  <c r="O1449" i="8"/>
  <c r="P1449" i="8"/>
  <c r="G1450" i="8"/>
  <c r="H1450" i="8"/>
  <c r="I1450" i="8"/>
  <c r="J1450" i="8"/>
  <c r="M1450" i="8"/>
  <c r="N1450" i="8"/>
  <c r="O1450" i="8"/>
  <c r="P1450" i="8"/>
  <c r="G1451" i="8"/>
  <c r="H1451" i="8"/>
  <c r="I1451" i="8"/>
  <c r="J1451" i="8"/>
  <c r="M1451" i="8"/>
  <c r="N1451" i="8"/>
  <c r="O1451" i="8"/>
  <c r="P1451" i="8"/>
  <c r="G1452" i="8"/>
  <c r="H1452" i="8"/>
  <c r="I1452" i="8"/>
  <c r="J1452" i="8"/>
  <c r="M1452" i="8"/>
  <c r="N1452" i="8"/>
  <c r="O1452" i="8"/>
  <c r="P1452" i="8"/>
  <c r="G1453" i="8"/>
  <c r="H1453" i="8"/>
  <c r="I1453" i="8"/>
  <c r="J1453" i="8"/>
  <c r="M1453" i="8"/>
  <c r="N1453" i="8"/>
  <c r="O1453" i="8"/>
  <c r="P1453" i="8"/>
  <c r="G1454" i="8"/>
  <c r="H1454" i="8"/>
  <c r="I1454" i="8"/>
  <c r="J1454" i="8"/>
  <c r="M1454" i="8"/>
  <c r="N1454" i="8"/>
  <c r="O1454" i="8"/>
  <c r="P1454" i="8"/>
  <c r="G1455" i="8"/>
  <c r="H1455" i="8"/>
  <c r="I1455" i="8"/>
  <c r="J1455" i="8"/>
  <c r="M1455" i="8"/>
  <c r="N1455" i="8"/>
  <c r="O1455" i="8"/>
  <c r="P1455" i="8"/>
  <c r="G1456" i="8"/>
  <c r="H1456" i="8"/>
  <c r="I1456" i="8"/>
  <c r="J1456" i="8"/>
  <c r="M1456" i="8"/>
  <c r="N1456" i="8"/>
  <c r="O1456" i="8"/>
  <c r="P1456" i="8"/>
  <c r="G1457" i="8"/>
  <c r="H1457" i="8"/>
  <c r="I1457" i="8"/>
  <c r="J1457" i="8"/>
  <c r="M1457" i="8"/>
  <c r="N1457" i="8"/>
  <c r="O1457" i="8"/>
  <c r="P1457" i="8"/>
  <c r="G1458" i="8"/>
  <c r="H1458" i="8"/>
  <c r="I1458" i="8"/>
  <c r="J1458" i="8"/>
  <c r="M1458" i="8"/>
  <c r="N1458" i="8"/>
  <c r="O1458" i="8"/>
  <c r="P1458" i="8"/>
  <c r="G1459" i="8"/>
  <c r="H1459" i="8"/>
  <c r="I1459" i="8"/>
  <c r="J1459" i="8"/>
  <c r="M1459" i="8"/>
  <c r="N1459" i="8"/>
  <c r="O1459" i="8"/>
  <c r="P1459" i="8"/>
  <c r="G1460" i="8"/>
  <c r="H1460" i="8"/>
  <c r="I1460" i="8"/>
  <c r="J1460" i="8"/>
  <c r="M1460" i="8"/>
  <c r="N1460" i="8"/>
  <c r="O1460" i="8"/>
  <c r="P1460" i="8"/>
  <c r="G1461" i="8"/>
  <c r="H1461" i="8"/>
  <c r="I1461" i="8"/>
  <c r="J1461" i="8"/>
  <c r="M1461" i="8"/>
  <c r="N1461" i="8"/>
  <c r="O1461" i="8"/>
  <c r="P1461" i="8"/>
  <c r="G1462" i="8"/>
  <c r="H1462" i="8"/>
  <c r="I1462" i="8"/>
  <c r="J1462" i="8"/>
  <c r="M1462" i="8"/>
  <c r="N1462" i="8"/>
  <c r="O1462" i="8"/>
  <c r="P1462" i="8"/>
  <c r="G1463" i="8"/>
  <c r="H1463" i="8"/>
  <c r="I1463" i="8"/>
  <c r="J1463" i="8"/>
  <c r="M1463" i="8"/>
  <c r="N1463" i="8"/>
  <c r="O1463" i="8"/>
  <c r="P1463" i="8"/>
  <c r="G1464" i="8"/>
  <c r="H1464" i="8"/>
  <c r="I1464" i="8"/>
  <c r="J1464" i="8"/>
  <c r="M1464" i="8"/>
  <c r="N1464" i="8"/>
  <c r="O1464" i="8"/>
  <c r="P1464" i="8"/>
  <c r="G1465" i="8"/>
  <c r="H1465" i="8"/>
  <c r="I1465" i="8"/>
  <c r="J1465" i="8"/>
  <c r="M1465" i="8"/>
  <c r="N1465" i="8"/>
  <c r="O1465" i="8"/>
  <c r="P1465" i="8"/>
  <c r="G1466" i="8"/>
  <c r="H1466" i="8"/>
  <c r="I1466" i="8"/>
  <c r="J1466" i="8"/>
  <c r="M1466" i="8"/>
  <c r="N1466" i="8"/>
  <c r="O1466" i="8"/>
  <c r="P1466" i="8"/>
  <c r="G1467" i="8"/>
  <c r="H1467" i="8"/>
  <c r="I1467" i="8"/>
  <c r="J1467" i="8"/>
  <c r="M1467" i="8"/>
  <c r="N1467" i="8"/>
  <c r="O1467" i="8"/>
  <c r="P1467" i="8"/>
  <c r="G1468" i="8"/>
  <c r="H1468" i="8"/>
  <c r="I1468" i="8"/>
  <c r="J1468" i="8"/>
  <c r="M1468" i="8"/>
  <c r="N1468" i="8"/>
  <c r="O1468" i="8"/>
  <c r="P1468" i="8"/>
  <c r="G1469" i="8"/>
  <c r="H1469" i="8"/>
  <c r="I1469" i="8"/>
  <c r="J1469" i="8"/>
  <c r="M1469" i="8"/>
  <c r="N1469" i="8"/>
  <c r="O1469" i="8"/>
  <c r="P1469" i="8"/>
  <c r="G1470" i="8"/>
  <c r="H1470" i="8"/>
  <c r="I1470" i="8"/>
  <c r="J1470" i="8"/>
  <c r="M1470" i="8"/>
  <c r="N1470" i="8"/>
  <c r="O1470" i="8"/>
  <c r="P1470" i="8"/>
  <c r="G1471" i="8"/>
  <c r="H1471" i="8"/>
  <c r="I1471" i="8"/>
  <c r="J1471" i="8"/>
  <c r="M1471" i="8"/>
  <c r="N1471" i="8"/>
  <c r="O1471" i="8"/>
  <c r="P1471" i="8"/>
  <c r="G1472" i="8"/>
  <c r="H1472" i="8"/>
  <c r="I1472" i="8"/>
  <c r="J1472" i="8"/>
  <c r="M1472" i="8"/>
  <c r="N1472" i="8"/>
  <c r="O1472" i="8"/>
  <c r="P1472" i="8"/>
  <c r="G1473" i="8"/>
  <c r="H1473" i="8"/>
  <c r="I1473" i="8"/>
  <c r="J1473" i="8"/>
  <c r="M1473" i="8"/>
  <c r="N1473" i="8"/>
  <c r="O1473" i="8"/>
  <c r="P1473" i="8"/>
  <c r="G1474" i="8"/>
  <c r="H1474" i="8"/>
  <c r="I1474" i="8"/>
  <c r="J1474" i="8"/>
  <c r="M1474" i="8"/>
  <c r="N1474" i="8"/>
  <c r="O1474" i="8"/>
  <c r="P1474" i="8"/>
  <c r="G1475" i="8"/>
  <c r="H1475" i="8"/>
  <c r="I1475" i="8"/>
  <c r="J1475" i="8"/>
  <c r="M1475" i="8"/>
  <c r="N1475" i="8"/>
  <c r="O1475" i="8"/>
  <c r="P1475" i="8"/>
  <c r="G1476" i="8"/>
  <c r="H1476" i="8"/>
  <c r="I1476" i="8"/>
  <c r="J1476" i="8"/>
  <c r="M1476" i="8"/>
  <c r="N1476" i="8"/>
  <c r="O1476" i="8"/>
  <c r="P1476" i="8"/>
  <c r="G1477" i="8"/>
  <c r="H1477" i="8"/>
  <c r="I1477" i="8"/>
  <c r="J1477" i="8"/>
  <c r="M1477" i="8"/>
  <c r="N1477" i="8"/>
  <c r="O1477" i="8"/>
  <c r="P1477" i="8"/>
  <c r="G1478" i="8"/>
  <c r="H1478" i="8"/>
  <c r="I1478" i="8"/>
  <c r="J1478" i="8"/>
  <c r="M1478" i="8"/>
  <c r="N1478" i="8"/>
  <c r="O1478" i="8"/>
  <c r="P1478" i="8"/>
  <c r="G1479" i="8"/>
  <c r="H1479" i="8"/>
  <c r="I1479" i="8"/>
  <c r="J1479" i="8"/>
  <c r="M1479" i="8"/>
  <c r="N1479" i="8"/>
  <c r="O1479" i="8"/>
  <c r="P1479" i="8"/>
  <c r="G1480" i="8"/>
  <c r="H1480" i="8"/>
  <c r="I1480" i="8"/>
  <c r="J1480" i="8"/>
  <c r="M1480" i="8"/>
  <c r="N1480" i="8"/>
  <c r="O1480" i="8"/>
  <c r="P1480" i="8"/>
  <c r="G1481" i="8"/>
  <c r="H1481" i="8"/>
  <c r="I1481" i="8"/>
  <c r="J1481" i="8"/>
  <c r="M1481" i="8"/>
  <c r="N1481" i="8"/>
  <c r="O1481" i="8"/>
  <c r="P1481" i="8"/>
  <c r="G1482" i="8"/>
  <c r="H1482" i="8"/>
  <c r="I1482" i="8"/>
  <c r="J1482" i="8"/>
  <c r="M1482" i="8"/>
  <c r="N1482" i="8"/>
  <c r="O1482" i="8"/>
  <c r="P1482" i="8"/>
  <c r="G1483" i="8"/>
  <c r="H1483" i="8"/>
  <c r="I1483" i="8"/>
  <c r="J1483" i="8"/>
  <c r="M1483" i="8"/>
  <c r="N1483" i="8"/>
  <c r="O1483" i="8"/>
  <c r="P1483" i="8"/>
  <c r="G1484" i="8"/>
  <c r="H1484" i="8"/>
  <c r="I1484" i="8"/>
  <c r="J1484" i="8"/>
  <c r="M1484" i="8"/>
  <c r="N1484" i="8"/>
  <c r="O1484" i="8"/>
  <c r="P1484" i="8"/>
  <c r="G1485" i="8"/>
  <c r="H1485" i="8"/>
  <c r="I1485" i="8"/>
  <c r="J1485" i="8"/>
  <c r="M1485" i="8"/>
  <c r="N1485" i="8"/>
  <c r="O1485" i="8"/>
  <c r="P1485" i="8"/>
  <c r="G1486" i="8"/>
  <c r="H1486" i="8"/>
  <c r="I1486" i="8"/>
  <c r="J1486" i="8"/>
  <c r="M1486" i="8"/>
  <c r="N1486" i="8"/>
  <c r="O1486" i="8"/>
  <c r="P1486" i="8"/>
  <c r="G1487" i="8"/>
  <c r="H1487" i="8"/>
  <c r="I1487" i="8"/>
  <c r="J1487" i="8"/>
  <c r="M1487" i="8"/>
  <c r="N1487" i="8"/>
  <c r="O1487" i="8"/>
  <c r="P1487" i="8"/>
  <c r="G1488" i="8"/>
  <c r="H1488" i="8"/>
  <c r="I1488" i="8"/>
  <c r="J1488" i="8"/>
  <c r="M1488" i="8"/>
  <c r="N1488" i="8"/>
  <c r="O1488" i="8"/>
  <c r="P1488" i="8"/>
  <c r="G1489" i="8"/>
  <c r="H1489" i="8"/>
  <c r="I1489" i="8"/>
  <c r="J1489" i="8"/>
  <c r="M1489" i="8"/>
  <c r="N1489" i="8"/>
  <c r="O1489" i="8"/>
  <c r="P1489" i="8"/>
  <c r="G1490" i="8"/>
  <c r="H1490" i="8"/>
  <c r="I1490" i="8"/>
  <c r="J1490" i="8"/>
  <c r="M1490" i="8"/>
  <c r="N1490" i="8"/>
  <c r="O1490" i="8"/>
  <c r="P1490" i="8"/>
  <c r="G1491" i="8"/>
  <c r="H1491" i="8"/>
  <c r="I1491" i="8"/>
  <c r="J1491" i="8"/>
  <c r="M1491" i="8"/>
  <c r="N1491" i="8"/>
  <c r="O1491" i="8"/>
  <c r="P1491" i="8"/>
  <c r="G1492" i="8"/>
  <c r="H1492" i="8"/>
  <c r="I1492" i="8"/>
  <c r="J1492" i="8"/>
  <c r="M1492" i="8"/>
  <c r="N1492" i="8"/>
  <c r="O1492" i="8"/>
  <c r="P1492" i="8"/>
  <c r="G1493" i="8"/>
  <c r="H1493" i="8"/>
  <c r="I1493" i="8"/>
  <c r="J1493" i="8"/>
  <c r="M1493" i="8"/>
  <c r="N1493" i="8"/>
  <c r="O1493" i="8"/>
  <c r="P1493" i="8"/>
  <c r="G1494" i="8"/>
  <c r="H1494" i="8"/>
  <c r="I1494" i="8"/>
  <c r="J1494" i="8"/>
  <c r="M1494" i="8"/>
  <c r="N1494" i="8"/>
  <c r="O1494" i="8"/>
  <c r="P1494" i="8"/>
  <c r="G1495" i="8"/>
  <c r="H1495" i="8"/>
  <c r="I1495" i="8"/>
  <c r="J1495" i="8"/>
  <c r="M1495" i="8"/>
  <c r="N1495" i="8"/>
  <c r="O1495" i="8"/>
  <c r="P1495" i="8"/>
  <c r="G1496" i="8"/>
  <c r="H1496" i="8"/>
  <c r="I1496" i="8"/>
  <c r="J1496" i="8"/>
  <c r="M1496" i="8"/>
  <c r="N1496" i="8"/>
  <c r="O1496" i="8"/>
  <c r="P1496" i="8"/>
  <c r="G1497" i="8"/>
  <c r="H1497" i="8"/>
  <c r="I1497" i="8"/>
  <c r="J1497" i="8"/>
  <c r="M1497" i="8"/>
  <c r="N1497" i="8"/>
  <c r="O1497" i="8"/>
  <c r="P1497" i="8"/>
  <c r="G1498" i="8"/>
  <c r="H1498" i="8"/>
  <c r="I1498" i="8"/>
  <c r="J1498" i="8"/>
  <c r="M1498" i="8"/>
  <c r="N1498" i="8"/>
  <c r="O1498" i="8"/>
  <c r="P1498" i="8"/>
  <c r="G1499" i="8"/>
  <c r="H1499" i="8"/>
  <c r="I1499" i="8"/>
  <c r="J1499" i="8"/>
  <c r="M1499" i="8"/>
  <c r="N1499" i="8"/>
  <c r="O1499" i="8"/>
  <c r="P1499" i="8"/>
  <c r="G1500" i="8"/>
  <c r="H1500" i="8"/>
  <c r="I1500" i="8"/>
  <c r="J1500" i="8"/>
  <c r="M1500" i="8"/>
  <c r="N1500" i="8"/>
  <c r="O1500" i="8"/>
  <c r="P1500" i="8"/>
  <c r="G1501" i="8"/>
  <c r="H1501" i="8"/>
  <c r="I1501" i="8"/>
  <c r="J1501" i="8"/>
  <c r="M1501" i="8"/>
  <c r="N1501" i="8"/>
  <c r="O1501" i="8"/>
  <c r="P1501" i="8"/>
  <c r="G1502" i="8"/>
  <c r="H1502" i="8"/>
  <c r="I1502" i="8"/>
  <c r="J1502" i="8"/>
  <c r="M1502" i="8"/>
  <c r="N1502" i="8"/>
  <c r="O1502" i="8"/>
  <c r="P1502" i="8"/>
  <c r="G1503" i="8"/>
  <c r="H1503" i="8"/>
  <c r="I1503" i="8"/>
  <c r="J1503" i="8"/>
  <c r="M1503" i="8"/>
  <c r="N1503" i="8"/>
  <c r="O1503" i="8"/>
  <c r="P1503" i="8"/>
  <c r="G1504" i="8"/>
  <c r="H1504" i="8"/>
  <c r="I1504" i="8"/>
  <c r="J1504" i="8"/>
  <c r="M1504" i="8"/>
  <c r="N1504" i="8"/>
  <c r="O1504" i="8"/>
  <c r="P1504" i="8"/>
  <c r="G1505" i="8"/>
  <c r="H1505" i="8"/>
  <c r="I1505" i="8"/>
  <c r="J1505" i="8"/>
  <c r="M1505" i="8"/>
  <c r="N1505" i="8"/>
  <c r="O1505" i="8"/>
  <c r="P1505" i="8"/>
  <c r="G1506" i="8"/>
  <c r="H1506" i="8"/>
  <c r="I1506" i="8"/>
  <c r="J1506" i="8"/>
  <c r="M1506" i="8"/>
  <c r="N1506" i="8"/>
  <c r="O1506" i="8"/>
  <c r="P1506" i="8"/>
  <c r="G1507" i="8"/>
  <c r="H1507" i="8"/>
  <c r="I1507" i="8"/>
  <c r="J1507" i="8"/>
  <c r="M1507" i="8"/>
  <c r="N1507" i="8"/>
  <c r="O1507" i="8"/>
  <c r="P1507" i="8"/>
  <c r="G1508" i="8"/>
  <c r="H1508" i="8"/>
  <c r="I1508" i="8"/>
  <c r="J1508" i="8"/>
  <c r="M1508" i="8"/>
  <c r="N1508" i="8"/>
  <c r="O1508" i="8"/>
  <c r="P1508" i="8"/>
  <c r="G1509" i="8"/>
  <c r="H1509" i="8"/>
  <c r="I1509" i="8"/>
  <c r="J1509" i="8"/>
  <c r="M1509" i="8"/>
  <c r="N1509" i="8"/>
  <c r="O1509" i="8"/>
  <c r="P1509" i="8"/>
  <c r="G1510" i="8"/>
  <c r="H1510" i="8"/>
  <c r="I1510" i="8"/>
  <c r="J1510" i="8"/>
  <c r="M1510" i="8"/>
  <c r="N1510" i="8"/>
  <c r="O1510" i="8"/>
  <c r="P1510" i="8"/>
  <c r="G1511" i="8"/>
  <c r="H1511" i="8"/>
  <c r="I1511" i="8"/>
  <c r="J1511" i="8"/>
  <c r="M1511" i="8"/>
  <c r="N1511" i="8"/>
  <c r="O1511" i="8"/>
  <c r="P1511" i="8"/>
  <c r="G1512" i="8"/>
  <c r="H1512" i="8"/>
  <c r="I1512" i="8"/>
  <c r="J1512" i="8"/>
  <c r="M1512" i="8"/>
  <c r="N1512" i="8"/>
  <c r="O1512" i="8"/>
  <c r="P1512" i="8"/>
  <c r="G1513" i="8"/>
  <c r="H1513" i="8"/>
  <c r="I1513" i="8"/>
  <c r="J1513" i="8"/>
  <c r="M1513" i="8"/>
  <c r="N1513" i="8"/>
  <c r="O1513" i="8"/>
  <c r="P1513" i="8"/>
  <c r="G1514" i="8"/>
  <c r="H1514" i="8"/>
  <c r="I1514" i="8"/>
  <c r="J1514" i="8"/>
  <c r="M1514" i="8"/>
  <c r="N1514" i="8"/>
  <c r="O1514" i="8"/>
  <c r="P1514" i="8"/>
  <c r="G1515" i="8"/>
  <c r="H1515" i="8"/>
  <c r="I1515" i="8"/>
  <c r="J1515" i="8"/>
  <c r="M1515" i="8"/>
  <c r="N1515" i="8"/>
  <c r="O1515" i="8"/>
  <c r="P1515" i="8"/>
  <c r="G1516" i="8"/>
  <c r="H1516" i="8"/>
  <c r="I1516" i="8"/>
  <c r="J1516" i="8"/>
  <c r="M1516" i="8"/>
  <c r="N1516" i="8"/>
  <c r="O1516" i="8"/>
  <c r="P1516" i="8"/>
  <c r="G1517" i="8"/>
  <c r="H1517" i="8"/>
  <c r="I1517" i="8"/>
  <c r="J1517" i="8"/>
  <c r="M1517" i="8"/>
  <c r="N1517" i="8"/>
  <c r="O1517" i="8"/>
  <c r="P1517" i="8"/>
  <c r="G1518" i="8"/>
  <c r="H1518" i="8"/>
  <c r="I1518" i="8"/>
  <c r="J1518" i="8"/>
  <c r="M1518" i="8"/>
  <c r="N1518" i="8"/>
  <c r="O1518" i="8"/>
  <c r="P1518" i="8"/>
  <c r="G1519" i="8"/>
  <c r="H1519" i="8"/>
  <c r="I1519" i="8"/>
  <c r="J1519" i="8"/>
  <c r="M1519" i="8"/>
  <c r="N1519" i="8"/>
  <c r="O1519" i="8"/>
  <c r="P1519" i="8"/>
  <c r="G1520" i="8"/>
  <c r="H1520" i="8"/>
  <c r="I1520" i="8"/>
  <c r="J1520" i="8"/>
  <c r="M1520" i="8"/>
  <c r="N1520" i="8"/>
  <c r="O1520" i="8"/>
  <c r="P1520" i="8"/>
  <c r="G1521" i="8"/>
  <c r="H1521" i="8"/>
  <c r="I1521" i="8"/>
  <c r="J1521" i="8"/>
  <c r="M1521" i="8"/>
  <c r="N1521" i="8"/>
  <c r="O1521" i="8"/>
  <c r="P1521" i="8"/>
  <c r="G1522" i="8"/>
  <c r="H1522" i="8"/>
  <c r="I1522" i="8"/>
  <c r="J1522" i="8"/>
  <c r="M1522" i="8"/>
  <c r="N1522" i="8"/>
  <c r="O1522" i="8"/>
  <c r="P1522" i="8"/>
  <c r="G1523" i="8"/>
  <c r="H1523" i="8"/>
  <c r="I1523" i="8"/>
  <c r="J1523" i="8"/>
  <c r="M1523" i="8"/>
  <c r="N1523" i="8"/>
  <c r="O1523" i="8"/>
  <c r="P1523" i="8"/>
  <c r="G1524" i="8"/>
  <c r="H1524" i="8"/>
  <c r="I1524" i="8"/>
  <c r="J1524" i="8"/>
  <c r="M1524" i="8"/>
  <c r="N1524" i="8"/>
  <c r="O1524" i="8"/>
  <c r="P1524" i="8"/>
  <c r="G1525" i="8"/>
  <c r="H1525" i="8"/>
  <c r="I1525" i="8"/>
  <c r="J1525" i="8"/>
  <c r="M1525" i="8"/>
  <c r="N1525" i="8"/>
  <c r="O1525" i="8"/>
  <c r="P1525" i="8"/>
  <c r="G1526" i="8"/>
  <c r="H1526" i="8"/>
  <c r="I1526" i="8"/>
  <c r="J1526" i="8"/>
  <c r="M1526" i="8"/>
  <c r="N1526" i="8"/>
  <c r="O1526" i="8"/>
  <c r="P1526" i="8"/>
  <c r="G1527" i="8"/>
  <c r="H1527" i="8"/>
  <c r="I1527" i="8"/>
  <c r="J1527" i="8"/>
  <c r="M1527" i="8"/>
  <c r="N1527" i="8"/>
  <c r="O1527" i="8"/>
  <c r="P1527" i="8"/>
  <c r="G1528" i="8"/>
  <c r="H1528" i="8"/>
  <c r="I1528" i="8"/>
  <c r="J1528" i="8"/>
  <c r="M1528" i="8"/>
  <c r="N1528" i="8"/>
  <c r="O1528" i="8"/>
  <c r="P1528" i="8"/>
  <c r="G1529" i="8"/>
  <c r="H1529" i="8"/>
  <c r="I1529" i="8"/>
  <c r="J1529" i="8"/>
  <c r="M1529" i="8"/>
  <c r="N1529" i="8"/>
  <c r="O1529" i="8"/>
  <c r="P1529" i="8"/>
  <c r="G1530" i="8"/>
  <c r="H1530" i="8"/>
  <c r="I1530" i="8"/>
  <c r="J1530" i="8"/>
  <c r="M1530" i="8"/>
  <c r="N1530" i="8"/>
  <c r="O1530" i="8"/>
  <c r="P1530" i="8"/>
  <c r="G1531" i="8"/>
  <c r="H1531" i="8"/>
  <c r="I1531" i="8"/>
  <c r="J1531" i="8"/>
  <c r="M1531" i="8"/>
  <c r="N1531" i="8"/>
  <c r="O1531" i="8"/>
  <c r="P1531" i="8"/>
  <c r="G1532" i="8"/>
  <c r="H1532" i="8"/>
  <c r="I1532" i="8"/>
  <c r="J1532" i="8"/>
  <c r="M1532" i="8"/>
  <c r="N1532" i="8"/>
  <c r="O1532" i="8"/>
  <c r="P1532" i="8"/>
  <c r="G1533" i="8"/>
  <c r="H1533" i="8"/>
  <c r="I1533" i="8"/>
  <c r="J1533" i="8"/>
  <c r="M1533" i="8"/>
  <c r="N1533" i="8"/>
  <c r="O1533" i="8"/>
  <c r="P1533" i="8"/>
  <c r="G1534" i="8"/>
  <c r="H1534" i="8"/>
  <c r="I1534" i="8"/>
  <c r="J1534" i="8"/>
  <c r="M1534" i="8"/>
  <c r="N1534" i="8"/>
  <c r="O1534" i="8"/>
  <c r="P1534" i="8"/>
  <c r="G1535" i="8"/>
  <c r="H1535" i="8"/>
  <c r="I1535" i="8"/>
  <c r="J1535" i="8"/>
  <c r="M1535" i="8"/>
  <c r="N1535" i="8"/>
  <c r="O1535" i="8"/>
  <c r="P1535" i="8"/>
  <c r="G1536" i="8"/>
  <c r="H1536" i="8"/>
  <c r="I1536" i="8"/>
  <c r="J1536" i="8"/>
  <c r="M1536" i="8"/>
  <c r="N1536" i="8"/>
  <c r="O1536" i="8"/>
  <c r="P1536" i="8"/>
  <c r="G1537" i="8"/>
  <c r="H1537" i="8"/>
  <c r="I1537" i="8"/>
  <c r="J1537" i="8"/>
  <c r="M1537" i="8"/>
  <c r="N1537" i="8"/>
  <c r="O1537" i="8"/>
  <c r="P1537" i="8"/>
  <c r="G1538" i="8"/>
  <c r="H1538" i="8"/>
  <c r="I1538" i="8"/>
  <c r="J1538" i="8"/>
  <c r="M1538" i="8"/>
  <c r="N1538" i="8"/>
  <c r="O1538" i="8"/>
  <c r="P1538" i="8"/>
  <c r="G1539" i="8"/>
  <c r="H1539" i="8"/>
  <c r="I1539" i="8"/>
  <c r="J1539" i="8"/>
  <c r="M1539" i="8"/>
  <c r="N1539" i="8"/>
  <c r="O1539" i="8"/>
  <c r="P1539" i="8"/>
  <c r="G1540" i="8"/>
  <c r="H1540" i="8"/>
  <c r="I1540" i="8"/>
  <c r="J1540" i="8"/>
  <c r="M1540" i="8"/>
  <c r="N1540" i="8"/>
  <c r="O1540" i="8"/>
  <c r="P1540" i="8"/>
  <c r="G1541" i="8"/>
  <c r="H1541" i="8"/>
  <c r="I1541" i="8"/>
  <c r="J1541" i="8"/>
  <c r="M1541" i="8"/>
  <c r="N1541" i="8"/>
  <c r="O1541" i="8"/>
  <c r="P1541" i="8"/>
  <c r="G1542" i="8"/>
  <c r="H1542" i="8"/>
  <c r="I1542" i="8"/>
  <c r="J1542" i="8"/>
  <c r="M1542" i="8"/>
  <c r="N1542" i="8"/>
  <c r="O1542" i="8"/>
  <c r="P1542" i="8"/>
  <c r="G1543" i="8"/>
  <c r="H1543" i="8"/>
  <c r="I1543" i="8"/>
  <c r="J1543" i="8"/>
  <c r="M1543" i="8"/>
  <c r="N1543" i="8"/>
  <c r="O1543" i="8"/>
  <c r="P1543" i="8"/>
  <c r="G1544" i="8"/>
  <c r="H1544" i="8"/>
  <c r="I1544" i="8"/>
  <c r="J1544" i="8"/>
  <c r="M1544" i="8"/>
  <c r="N1544" i="8"/>
  <c r="O1544" i="8"/>
  <c r="P1544" i="8"/>
  <c r="G1545" i="8"/>
  <c r="H1545" i="8"/>
  <c r="I1545" i="8"/>
  <c r="J1545" i="8"/>
  <c r="M1545" i="8"/>
  <c r="N1545" i="8"/>
  <c r="O1545" i="8"/>
  <c r="P1545" i="8"/>
  <c r="G1546" i="8"/>
  <c r="H1546" i="8"/>
  <c r="I1546" i="8"/>
  <c r="J1546" i="8"/>
  <c r="M1546" i="8"/>
  <c r="N1546" i="8"/>
  <c r="O1546" i="8"/>
  <c r="P1546" i="8"/>
  <c r="G1547" i="8"/>
  <c r="H1547" i="8"/>
  <c r="I1547" i="8"/>
  <c r="J1547" i="8"/>
  <c r="M1547" i="8"/>
  <c r="N1547" i="8"/>
  <c r="O1547" i="8"/>
  <c r="P1547" i="8"/>
  <c r="G1548" i="8"/>
  <c r="H1548" i="8"/>
  <c r="I1548" i="8"/>
  <c r="J1548" i="8"/>
  <c r="M1548" i="8"/>
  <c r="N1548" i="8"/>
  <c r="O1548" i="8"/>
  <c r="P1548" i="8"/>
  <c r="G1549" i="8"/>
  <c r="H1549" i="8"/>
  <c r="I1549" i="8"/>
  <c r="J1549" i="8"/>
  <c r="M1549" i="8"/>
  <c r="N1549" i="8"/>
  <c r="O1549" i="8"/>
  <c r="P1549" i="8"/>
  <c r="G1550" i="8"/>
  <c r="H1550" i="8"/>
  <c r="I1550" i="8"/>
  <c r="J1550" i="8"/>
  <c r="M1550" i="8"/>
  <c r="N1550" i="8"/>
  <c r="O1550" i="8"/>
  <c r="P1550" i="8"/>
  <c r="G1551" i="8"/>
  <c r="H1551" i="8"/>
  <c r="I1551" i="8"/>
  <c r="J1551" i="8"/>
  <c r="M1551" i="8"/>
  <c r="N1551" i="8"/>
  <c r="O1551" i="8"/>
  <c r="P1551" i="8"/>
  <c r="G1552" i="8"/>
  <c r="H1552" i="8"/>
  <c r="I1552" i="8"/>
  <c r="J1552" i="8"/>
  <c r="M1552" i="8"/>
  <c r="N1552" i="8"/>
  <c r="O1552" i="8"/>
  <c r="P1552" i="8"/>
  <c r="G1553" i="8"/>
  <c r="H1553" i="8"/>
  <c r="I1553" i="8"/>
  <c r="J1553" i="8"/>
  <c r="M1553" i="8"/>
  <c r="N1553" i="8"/>
  <c r="O1553" i="8"/>
  <c r="P1553" i="8"/>
  <c r="G1554" i="8"/>
  <c r="H1554" i="8"/>
  <c r="I1554" i="8"/>
  <c r="J1554" i="8"/>
  <c r="M1554" i="8"/>
  <c r="N1554" i="8"/>
  <c r="O1554" i="8"/>
  <c r="P1554" i="8"/>
  <c r="G1555" i="8"/>
  <c r="H1555" i="8"/>
  <c r="I1555" i="8"/>
  <c r="J1555" i="8"/>
  <c r="M1555" i="8"/>
  <c r="N1555" i="8"/>
  <c r="O1555" i="8"/>
  <c r="P1555" i="8"/>
  <c r="G1556" i="8"/>
  <c r="H1556" i="8"/>
  <c r="I1556" i="8"/>
  <c r="J1556" i="8"/>
  <c r="M1556" i="8"/>
  <c r="N1556" i="8"/>
  <c r="O1556" i="8"/>
  <c r="P1556" i="8"/>
  <c r="G1557" i="8"/>
  <c r="H1557" i="8"/>
  <c r="I1557" i="8"/>
  <c r="J1557" i="8"/>
  <c r="M1557" i="8"/>
  <c r="N1557" i="8"/>
  <c r="O1557" i="8"/>
  <c r="P1557" i="8"/>
  <c r="G1558" i="8"/>
  <c r="H1558" i="8"/>
  <c r="I1558" i="8"/>
  <c r="J1558" i="8"/>
  <c r="M1558" i="8"/>
  <c r="N1558" i="8"/>
  <c r="O1558" i="8"/>
  <c r="P1558" i="8"/>
  <c r="G1559" i="8"/>
  <c r="H1559" i="8"/>
  <c r="I1559" i="8"/>
  <c r="J1559" i="8"/>
  <c r="M1559" i="8"/>
  <c r="N1559" i="8"/>
  <c r="O1559" i="8"/>
  <c r="P1559" i="8"/>
  <c r="G1560" i="8"/>
  <c r="H1560" i="8"/>
  <c r="I1560" i="8"/>
  <c r="J1560" i="8"/>
  <c r="M1560" i="8"/>
  <c r="N1560" i="8"/>
  <c r="O1560" i="8"/>
  <c r="P1560" i="8"/>
  <c r="G1561" i="8"/>
  <c r="H1561" i="8"/>
  <c r="I1561" i="8"/>
  <c r="J1561" i="8"/>
  <c r="M1561" i="8"/>
  <c r="N1561" i="8"/>
  <c r="O1561" i="8"/>
  <c r="P1561" i="8"/>
  <c r="G1562" i="8"/>
  <c r="H1562" i="8"/>
  <c r="I1562" i="8"/>
  <c r="J1562" i="8"/>
  <c r="M1562" i="8"/>
  <c r="N1562" i="8"/>
  <c r="O1562" i="8"/>
  <c r="P1562" i="8"/>
  <c r="G1563" i="8"/>
  <c r="H1563" i="8"/>
  <c r="I1563" i="8"/>
  <c r="J1563" i="8"/>
  <c r="M1563" i="8"/>
  <c r="N1563" i="8"/>
  <c r="O1563" i="8"/>
  <c r="P1563" i="8"/>
  <c r="G1564" i="8"/>
  <c r="H1564" i="8"/>
  <c r="I1564" i="8"/>
  <c r="J1564" i="8"/>
  <c r="M1564" i="8"/>
  <c r="N1564" i="8"/>
  <c r="O1564" i="8"/>
  <c r="P1564" i="8"/>
  <c r="G1565" i="8"/>
  <c r="H1565" i="8"/>
  <c r="I1565" i="8"/>
  <c r="J1565" i="8"/>
  <c r="M1565" i="8"/>
  <c r="N1565" i="8"/>
  <c r="O1565" i="8"/>
  <c r="P1565" i="8"/>
  <c r="G1566" i="8"/>
  <c r="H1566" i="8"/>
  <c r="I1566" i="8"/>
  <c r="J1566" i="8"/>
  <c r="M1566" i="8"/>
  <c r="N1566" i="8"/>
  <c r="O1566" i="8"/>
  <c r="P1566" i="8"/>
  <c r="G1567" i="8"/>
  <c r="H1567" i="8"/>
  <c r="I1567" i="8"/>
  <c r="J1567" i="8"/>
  <c r="M1567" i="8"/>
  <c r="N1567" i="8"/>
  <c r="O1567" i="8"/>
  <c r="P1567" i="8"/>
  <c r="G1568" i="8"/>
  <c r="H1568" i="8"/>
  <c r="I1568" i="8"/>
  <c r="J1568" i="8"/>
  <c r="M1568" i="8"/>
  <c r="N1568" i="8"/>
  <c r="O1568" i="8"/>
  <c r="P1568" i="8"/>
  <c r="G1569" i="8"/>
  <c r="H1569" i="8"/>
  <c r="I1569" i="8"/>
  <c r="J1569" i="8"/>
  <c r="M1569" i="8"/>
  <c r="N1569" i="8"/>
  <c r="O1569" i="8"/>
  <c r="P1569" i="8"/>
  <c r="G1570" i="8"/>
  <c r="H1570" i="8"/>
  <c r="I1570" i="8"/>
  <c r="J1570" i="8"/>
  <c r="M1570" i="8"/>
  <c r="N1570" i="8"/>
  <c r="O1570" i="8"/>
  <c r="P1570" i="8"/>
  <c r="G1571" i="8"/>
  <c r="H1571" i="8"/>
  <c r="I1571" i="8"/>
  <c r="J1571" i="8"/>
  <c r="M1571" i="8"/>
  <c r="N1571" i="8"/>
  <c r="O1571" i="8"/>
  <c r="P1571" i="8"/>
  <c r="G1572" i="8"/>
  <c r="H1572" i="8"/>
  <c r="I1572" i="8"/>
  <c r="J1572" i="8"/>
  <c r="M1572" i="8"/>
  <c r="N1572" i="8"/>
  <c r="O1572" i="8"/>
  <c r="P1572" i="8"/>
  <c r="G1573" i="8"/>
  <c r="H1573" i="8"/>
  <c r="I1573" i="8"/>
  <c r="J1573" i="8"/>
  <c r="M1573" i="8"/>
  <c r="N1573" i="8"/>
  <c r="O1573" i="8"/>
  <c r="P1573" i="8"/>
  <c r="G1574" i="8"/>
  <c r="H1574" i="8"/>
  <c r="I1574" i="8"/>
  <c r="J1574" i="8"/>
  <c r="M1574" i="8"/>
  <c r="N1574" i="8"/>
  <c r="O1574" i="8"/>
  <c r="P1574" i="8"/>
  <c r="G1575" i="8"/>
  <c r="H1575" i="8"/>
  <c r="I1575" i="8"/>
  <c r="J1575" i="8"/>
  <c r="M1575" i="8"/>
  <c r="N1575" i="8"/>
  <c r="O1575" i="8"/>
  <c r="P1575" i="8"/>
  <c r="G1576" i="8"/>
  <c r="H1576" i="8"/>
  <c r="I1576" i="8"/>
  <c r="J1576" i="8"/>
  <c r="M1576" i="8"/>
  <c r="N1576" i="8"/>
  <c r="O1576" i="8"/>
  <c r="P1576" i="8"/>
  <c r="G1577" i="8"/>
  <c r="H1577" i="8"/>
  <c r="I1577" i="8"/>
  <c r="J1577" i="8"/>
  <c r="M1577" i="8"/>
  <c r="N1577" i="8"/>
  <c r="O1577" i="8"/>
  <c r="P1577" i="8"/>
  <c r="G1578" i="8"/>
  <c r="H1578" i="8"/>
  <c r="I1578" i="8"/>
  <c r="J1578" i="8"/>
  <c r="M1578" i="8"/>
  <c r="N1578" i="8"/>
  <c r="O1578" i="8"/>
  <c r="P1578" i="8"/>
  <c r="G1579" i="8"/>
  <c r="H1579" i="8"/>
  <c r="I1579" i="8"/>
  <c r="J1579" i="8"/>
  <c r="M1579" i="8"/>
  <c r="N1579" i="8"/>
  <c r="O1579" i="8"/>
  <c r="P1579" i="8"/>
  <c r="G1580" i="8"/>
  <c r="H1580" i="8"/>
  <c r="I1580" i="8"/>
  <c r="J1580" i="8"/>
  <c r="M1580" i="8"/>
  <c r="N1580" i="8"/>
  <c r="O1580" i="8"/>
  <c r="P1580" i="8"/>
  <c r="G1581" i="8"/>
  <c r="H1581" i="8"/>
  <c r="I1581" i="8"/>
  <c r="J1581" i="8"/>
  <c r="M1581" i="8"/>
  <c r="N1581" i="8"/>
  <c r="O1581" i="8"/>
  <c r="P1581" i="8"/>
  <c r="G1582" i="8"/>
  <c r="H1582" i="8"/>
  <c r="I1582" i="8"/>
  <c r="J1582" i="8"/>
  <c r="M1582" i="8"/>
  <c r="N1582" i="8"/>
  <c r="O1582" i="8"/>
  <c r="P1582" i="8"/>
  <c r="G1583" i="8"/>
  <c r="H1583" i="8"/>
  <c r="I1583" i="8"/>
  <c r="J1583" i="8"/>
  <c r="M1583" i="8"/>
  <c r="N1583" i="8"/>
  <c r="O1583" i="8"/>
  <c r="P1583" i="8"/>
  <c r="G1584" i="8"/>
  <c r="H1584" i="8"/>
  <c r="I1584" i="8"/>
  <c r="J1584" i="8"/>
  <c r="M1584" i="8"/>
  <c r="N1584" i="8"/>
  <c r="O1584" i="8"/>
  <c r="P1584" i="8"/>
  <c r="G1585" i="8"/>
  <c r="H1585" i="8"/>
  <c r="I1585" i="8"/>
  <c r="J1585" i="8"/>
  <c r="M1585" i="8"/>
  <c r="N1585" i="8"/>
  <c r="O1585" i="8"/>
  <c r="P1585" i="8"/>
  <c r="G1586" i="8"/>
  <c r="H1586" i="8"/>
  <c r="I1586" i="8"/>
  <c r="J1586" i="8"/>
  <c r="M1586" i="8"/>
  <c r="N1586" i="8"/>
  <c r="O1586" i="8"/>
  <c r="P1586" i="8"/>
  <c r="G1587" i="8"/>
  <c r="H1587" i="8"/>
  <c r="I1587" i="8"/>
  <c r="J1587" i="8"/>
  <c r="M1587" i="8"/>
  <c r="N1587" i="8"/>
  <c r="O1587" i="8"/>
  <c r="P1587" i="8"/>
  <c r="G1588" i="8"/>
  <c r="H1588" i="8"/>
  <c r="I1588" i="8"/>
  <c r="J1588" i="8"/>
  <c r="M1588" i="8"/>
  <c r="N1588" i="8"/>
  <c r="O1588" i="8"/>
  <c r="P1588" i="8"/>
  <c r="G1589" i="8"/>
  <c r="H1589" i="8"/>
  <c r="I1589" i="8"/>
  <c r="J1589" i="8"/>
  <c r="M1589" i="8"/>
  <c r="N1589" i="8"/>
  <c r="O1589" i="8"/>
  <c r="P1589" i="8"/>
  <c r="G1590" i="8"/>
  <c r="H1590" i="8"/>
  <c r="I1590" i="8"/>
  <c r="J1590" i="8"/>
  <c r="M1590" i="8"/>
  <c r="N1590" i="8"/>
  <c r="O1590" i="8"/>
  <c r="P1590" i="8"/>
  <c r="G1591" i="8"/>
  <c r="H1591" i="8"/>
  <c r="I1591" i="8"/>
  <c r="J1591" i="8"/>
  <c r="M1591" i="8"/>
  <c r="N1591" i="8"/>
  <c r="O1591" i="8"/>
  <c r="P1591" i="8"/>
  <c r="G1592" i="8"/>
  <c r="H1592" i="8"/>
  <c r="I1592" i="8"/>
  <c r="J1592" i="8"/>
  <c r="M1592" i="8"/>
  <c r="N1592" i="8"/>
  <c r="O1592" i="8"/>
  <c r="P1592" i="8"/>
  <c r="G1593" i="8"/>
  <c r="H1593" i="8"/>
  <c r="I1593" i="8"/>
  <c r="J1593" i="8"/>
  <c r="M1593" i="8"/>
  <c r="N1593" i="8"/>
  <c r="O1593" i="8"/>
  <c r="P1593" i="8"/>
  <c r="G1594" i="8"/>
  <c r="H1594" i="8"/>
  <c r="I1594" i="8"/>
  <c r="J1594" i="8"/>
  <c r="M1594" i="8"/>
  <c r="N1594" i="8"/>
  <c r="O1594" i="8"/>
  <c r="P1594" i="8"/>
  <c r="G1595" i="8"/>
  <c r="H1595" i="8"/>
  <c r="I1595" i="8"/>
  <c r="J1595" i="8"/>
  <c r="M1595" i="8"/>
  <c r="N1595" i="8"/>
  <c r="O1595" i="8"/>
  <c r="P1595" i="8"/>
  <c r="G1596" i="8"/>
  <c r="H1596" i="8"/>
  <c r="I1596" i="8"/>
  <c r="J1596" i="8"/>
  <c r="M1596" i="8"/>
  <c r="N1596" i="8"/>
  <c r="O1596" i="8"/>
  <c r="P1596" i="8"/>
  <c r="G1597" i="8"/>
  <c r="H1597" i="8"/>
  <c r="I1597" i="8"/>
  <c r="J1597" i="8"/>
  <c r="M1597" i="8"/>
  <c r="N1597" i="8"/>
  <c r="O1597" i="8"/>
  <c r="P1597" i="8"/>
  <c r="G1598" i="8"/>
  <c r="H1598" i="8"/>
  <c r="I1598" i="8"/>
  <c r="J1598" i="8"/>
  <c r="M1598" i="8"/>
  <c r="N1598" i="8"/>
  <c r="O1598" i="8"/>
  <c r="P1598" i="8"/>
  <c r="G1599" i="8"/>
  <c r="H1599" i="8"/>
  <c r="I1599" i="8"/>
  <c r="J1599" i="8"/>
  <c r="M1599" i="8"/>
  <c r="N1599" i="8"/>
  <c r="O1599" i="8"/>
  <c r="P1599" i="8"/>
  <c r="G1600" i="8"/>
  <c r="H1600" i="8"/>
  <c r="I1600" i="8"/>
  <c r="J1600" i="8"/>
  <c r="M1600" i="8"/>
  <c r="N1600" i="8"/>
  <c r="O1600" i="8"/>
  <c r="P1600" i="8"/>
  <c r="G1601" i="8"/>
  <c r="H1601" i="8"/>
  <c r="I1601" i="8"/>
  <c r="J1601" i="8"/>
  <c r="M1601" i="8"/>
  <c r="N1601" i="8"/>
  <c r="O1601" i="8"/>
  <c r="P1601" i="8"/>
  <c r="G1602" i="8"/>
  <c r="H1602" i="8"/>
  <c r="I1602" i="8"/>
  <c r="J1602" i="8"/>
  <c r="M1602" i="8"/>
  <c r="N1602" i="8"/>
  <c r="O1602" i="8"/>
  <c r="P1602" i="8"/>
  <c r="G1603" i="8"/>
  <c r="H1603" i="8"/>
  <c r="I1603" i="8"/>
  <c r="J1603" i="8"/>
  <c r="M1603" i="8"/>
  <c r="N1603" i="8"/>
  <c r="O1603" i="8"/>
  <c r="P1603" i="8"/>
  <c r="G1604" i="8"/>
  <c r="H1604" i="8"/>
  <c r="I1604" i="8"/>
  <c r="J1604" i="8"/>
  <c r="M1604" i="8"/>
  <c r="N1604" i="8"/>
  <c r="O1604" i="8"/>
  <c r="P1604" i="8"/>
  <c r="G1605" i="8"/>
  <c r="H1605" i="8"/>
  <c r="I1605" i="8"/>
  <c r="J1605" i="8"/>
  <c r="M1605" i="8"/>
  <c r="N1605" i="8"/>
  <c r="O1605" i="8"/>
  <c r="P1605" i="8"/>
  <c r="G1606" i="8"/>
  <c r="H1606" i="8"/>
  <c r="I1606" i="8"/>
  <c r="J1606" i="8"/>
  <c r="M1606" i="8"/>
  <c r="N1606" i="8"/>
  <c r="O1606" i="8"/>
  <c r="P1606" i="8"/>
  <c r="G1607" i="8"/>
  <c r="H1607" i="8"/>
  <c r="I1607" i="8"/>
  <c r="J1607" i="8"/>
  <c r="M1607" i="8"/>
  <c r="N1607" i="8"/>
  <c r="O1607" i="8"/>
  <c r="P1607" i="8"/>
  <c r="G1608" i="8"/>
  <c r="H1608" i="8"/>
  <c r="I1608" i="8"/>
  <c r="J1608" i="8"/>
  <c r="M1608" i="8"/>
  <c r="N1608" i="8"/>
  <c r="O1608" i="8"/>
  <c r="P1608" i="8"/>
  <c r="G1609" i="8"/>
  <c r="H1609" i="8"/>
  <c r="I1609" i="8"/>
  <c r="J1609" i="8"/>
  <c r="M1609" i="8"/>
  <c r="N1609" i="8"/>
  <c r="O1609" i="8"/>
  <c r="P1609" i="8"/>
  <c r="G1610" i="8"/>
  <c r="H1610" i="8"/>
  <c r="I1610" i="8"/>
  <c r="J1610" i="8"/>
  <c r="M1610" i="8"/>
  <c r="N1610" i="8"/>
  <c r="O1610" i="8"/>
  <c r="P1610" i="8"/>
  <c r="G1611" i="8"/>
  <c r="H1611" i="8"/>
  <c r="I1611" i="8"/>
  <c r="J1611" i="8"/>
  <c r="M1611" i="8"/>
  <c r="N1611" i="8"/>
  <c r="O1611" i="8"/>
  <c r="P1611" i="8"/>
  <c r="G1612" i="8"/>
  <c r="H1612" i="8"/>
  <c r="I1612" i="8"/>
  <c r="J1612" i="8"/>
  <c r="M1612" i="8"/>
  <c r="N1612" i="8"/>
  <c r="O1612" i="8"/>
  <c r="P1612" i="8"/>
  <c r="G1613" i="8"/>
  <c r="H1613" i="8"/>
  <c r="I1613" i="8"/>
  <c r="J1613" i="8"/>
  <c r="M1613" i="8"/>
  <c r="N1613" i="8"/>
  <c r="O1613" i="8"/>
  <c r="P1613" i="8"/>
  <c r="G1614" i="8"/>
  <c r="H1614" i="8"/>
  <c r="I1614" i="8"/>
  <c r="J1614" i="8"/>
  <c r="M1614" i="8"/>
  <c r="N1614" i="8"/>
  <c r="O1614" i="8"/>
  <c r="P1614" i="8"/>
  <c r="G1615" i="8"/>
  <c r="H1615" i="8"/>
  <c r="I1615" i="8"/>
  <c r="J1615" i="8"/>
  <c r="M1615" i="8"/>
  <c r="N1615" i="8"/>
  <c r="O1615" i="8"/>
  <c r="P1615" i="8"/>
  <c r="G1616" i="8"/>
  <c r="H1616" i="8"/>
  <c r="I1616" i="8"/>
  <c r="J1616" i="8"/>
  <c r="M1616" i="8"/>
  <c r="N1616" i="8"/>
  <c r="O1616" i="8"/>
  <c r="P1616" i="8"/>
  <c r="G1617" i="8"/>
  <c r="H1617" i="8"/>
  <c r="I1617" i="8"/>
  <c r="J1617" i="8"/>
  <c r="M1617" i="8"/>
  <c r="N1617" i="8"/>
  <c r="O1617" i="8"/>
  <c r="P1617" i="8"/>
  <c r="G1618" i="8"/>
  <c r="H1618" i="8"/>
  <c r="I1618" i="8"/>
  <c r="J1618" i="8"/>
  <c r="M1618" i="8"/>
  <c r="N1618" i="8"/>
  <c r="O1618" i="8"/>
  <c r="P1618" i="8"/>
  <c r="G1619" i="8"/>
  <c r="H1619" i="8"/>
  <c r="I1619" i="8"/>
  <c r="J1619" i="8"/>
  <c r="M1619" i="8"/>
  <c r="N1619" i="8"/>
  <c r="O1619" i="8"/>
  <c r="P1619" i="8"/>
  <c r="G1620" i="8"/>
  <c r="H1620" i="8"/>
  <c r="I1620" i="8"/>
  <c r="J1620" i="8"/>
  <c r="M1620" i="8"/>
  <c r="N1620" i="8"/>
  <c r="O1620" i="8"/>
  <c r="P1620" i="8"/>
  <c r="G1621" i="8"/>
  <c r="H1621" i="8"/>
  <c r="I1621" i="8"/>
  <c r="J1621" i="8"/>
  <c r="M1621" i="8"/>
  <c r="N1621" i="8"/>
  <c r="O1621" i="8"/>
  <c r="P1621" i="8"/>
  <c r="G1622" i="8"/>
  <c r="H1622" i="8"/>
  <c r="I1622" i="8"/>
  <c r="J1622" i="8"/>
  <c r="M1622" i="8"/>
  <c r="N1622" i="8"/>
  <c r="O1622" i="8"/>
  <c r="P1622" i="8"/>
  <c r="G1623" i="8"/>
  <c r="H1623" i="8"/>
  <c r="I1623" i="8"/>
  <c r="J1623" i="8"/>
  <c r="M1623" i="8"/>
  <c r="N1623" i="8"/>
  <c r="O1623" i="8"/>
  <c r="P1623" i="8"/>
  <c r="G1624" i="8"/>
  <c r="H1624" i="8"/>
  <c r="I1624" i="8"/>
  <c r="J1624" i="8"/>
  <c r="M1624" i="8"/>
  <c r="N1624" i="8"/>
  <c r="O1624" i="8"/>
  <c r="P1624" i="8"/>
  <c r="G1625" i="8"/>
  <c r="H1625" i="8"/>
  <c r="I1625" i="8"/>
  <c r="J1625" i="8"/>
  <c r="M1625" i="8"/>
  <c r="N1625" i="8"/>
  <c r="O1625" i="8"/>
  <c r="P1625" i="8"/>
  <c r="G1626" i="8"/>
  <c r="H1626" i="8"/>
  <c r="I1626" i="8"/>
  <c r="J1626" i="8"/>
  <c r="M1626" i="8"/>
  <c r="N1626" i="8"/>
  <c r="O1626" i="8"/>
  <c r="P1626" i="8"/>
  <c r="G1627" i="8"/>
  <c r="H1627" i="8"/>
  <c r="I1627" i="8"/>
  <c r="J1627" i="8"/>
  <c r="M1627" i="8"/>
  <c r="N1627" i="8"/>
  <c r="O1627" i="8"/>
  <c r="P1627" i="8"/>
  <c r="G1628" i="8"/>
  <c r="H1628" i="8"/>
  <c r="I1628" i="8"/>
  <c r="J1628" i="8"/>
  <c r="M1628" i="8"/>
  <c r="N1628" i="8"/>
  <c r="O1628" i="8"/>
  <c r="P1628" i="8"/>
  <c r="G1629" i="8"/>
  <c r="H1629" i="8"/>
  <c r="I1629" i="8"/>
  <c r="J1629" i="8"/>
  <c r="M1629" i="8"/>
  <c r="N1629" i="8"/>
  <c r="O1629" i="8"/>
  <c r="P1629" i="8"/>
  <c r="G1630" i="8"/>
  <c r="H1630" i="8"/>
  <c r="I1630" i="8"/>
  <c r="J1630" i="8"/>
  <c r="M1630" i="8"/>
  <c r="N1630" i="8"/>
  <c r="O1630" i="8"/>
  <c r="P1630" i="8"/>
  <c r="G1631" i="8"/>
  <c r="H1631" i="8"/>
  <c r="I1631" i="8"/>
  <c r="J1631" i="8"/>
  <c r="M1631" i="8"/>
  <c r="N1631" i="8"/>
  <c r="O1631" i="8"/>
  <c r="P1631" i="8"/>
  <c r="G1632" i="8"/>
  <c r="H1632" i="8"/>
  <c r="I1632" i="8"/>
  <c r="J1632" i="8"/>
  <c r="M1632" i="8"/>
  <c r="N1632" i="8"/>
  <c r="O1632" i="8"/>
  <c r="P1632" i="8"/>
  <c r="G1633" i="8"/>
  <c r="H1633" i="8"/>
  <c r="I1633" i="8"/>
  <c r="J1633" i="8"/>
  <c r="M1633" i="8"/>
  <c r="N1633" i="8"/>
  <c r="O1633" i="8"/>
  <c r="P1633" i="8"/>
  <c r="G1634" i="8"/>
  <c r="H1634" i="8"/>
  <c r="I1634" i="8"/>
  <c r="J1634" i="8"/>
  <c r="M1634" i="8"/>
  <c r="N1634" i="8"/>
  <c r="O1634" i="8"/>
  <c r="P1634" i="8"/>
  <c r="G1635" i="8"/>
  <c r="H1635" i="8"/>
  <c r="I1635" i="8"/>
  <c r="J1635" i="8"/>
  <c r="M1635" i="8"/>
  <c r="N1635" i="8"/>
  <c r="O1635" i="8"/>
  <c r="P1635" i="8"/>
  <c r="G1636" i="8"/>
  <c r="H1636" i="8"/>
  <c r="I1636" i="8"/>
  <c r="J1636" i="8"/>
  <c r="M1636" i="8"/>
  <c r="N1636" i="8"/>
  <c r="O1636" i="8"/>
  <c r="P1636" i="8"/>
  <c r="G1637" i="8"/>
  <c r="H1637" i="8"/>
  <c r="I1637" i="8"/>
  <c r="J1637" i="8"/>
  <c r="M1637" i="8"/>
  <c r="N1637" i="8"/>
  <c r="O1637" i="8"/>
  <c r="P1637" i="8"/>
  <c r="G1638" i="8"/>
  <c r="H1638" i="8"/>
  <c r="I1638" i="8"/>
  <c r="J1638" i="8"/>
  <c r="M1638" i="8"/>
  <c r="N1638" i="8"/>
  <c r="O1638" i="8"/>
  <c r="P1638" i="8"/>
  <c r="G1639" i="8"/>
  <c r="H1639" i="8"/>
  <c r="I1639" i="8"/>
  <c r="J1639" i="8"/>
  <c r="M1639" i="8"/>
  <c r="N1639" i="8"/>
  <c r="O1639" i="8"/>
  <c r="P1639" i="8"/>
  <c r="G1640" i="8"/>
  <c r="H1640" i="8"/>
  <c r="I1640" i="8"/>
  <c r="J1640" i="8"/>
  <c r="M1640" i="8"/>
  <c r="N1640" i="8"/>
  <c r="O1640" i="8"/>
  <c r="P1640" i="8"/>
  <c r="G1641" i="8"/>
  <c r="H1641" i="8"/>
  <c r="I1641" i="8"/>
  <c r="J1641" i="8"/>
  <c r="M1641" i="8"/>
  <c r="N1641" i="8"/>
  <c r="O1641" i="8"/>
  <c r="P1641" i="8"/>
  <c r="G1642" i="8"/>
  <c r="H1642" i="8"/>
  <c r="I1642" i="8"/>
  <c r="J1642" i="8"/>
  <c r="M1642" i="8"/>
  <c r="N1642" i="8"/>
  <c r="O1642" i="8"/>
  <c r="P1642" i="8"/>
  <c r="G1643" i="8"/>
  <c r="H1643" i="8"/>
  <c r="I1643" i="8"/>
  <c r="J1643" i="8"/>
  <c r="M1643" i="8"/>
  <c r="N1643" i="8"/>
  <c r="O1643" i="8"/>
  <c r="P1643" i="8"/>
  <c r="G1644" i="8"/>
  <c r="H1644" i="8"/>
  <c r="I1644" i="8"/>
  <c r="J1644" i="8"/>
  <c r="M1644" i="8"/>
  <c r="N1644" i="8"/>
  <c r="O1644" i="8"/>
  <c r="P1644" i="8"/>
  <c r="G1645" i="8"/>
  <c r="H1645" i="8"/>
  <c r="I1645" i="8"/>
  <c r="J1645" i="8"/>
  <c r="M1645" i="8"/>
  <c r="N1645" i="8"/>
  <c r="O1645" i="8"/>
  <c r="P1645" i="8"/>
  <c r="G1646" i="8"/>
  <c r="H1646" i="8"/>
  <c r="I1646" i="8"/>
  <c r="J1646" i="8"/>
  <c r="M1646" i="8"/>
  <c r="N1646" i="8"/>
  <c r="O1646" i="8"/>
  <c r="P1646" i="8"/>
  <c r="G1647" i="8"/>
  <c r="H1647" i="8"/>
  <c r="I1647" i="8"/>
  <c r="J1647" i="8"/>
  <c r="M1647" i="8"/>
  <c r="N1647" i="8"/>
  <c r="O1647" i="8"/>
  <c r="P1647" i="8"/>
  <c r="G1648" i="8"/>
  <c r="H1648" i="8"/>
  <c r="I1648" i="8"/>
  <c r="J1648" i="8"/>
  <c r="M1648" i="8"/>
  <c r="N1648" i="8"/>
  <c r="O1648" i="8"/>
  <c r="P1648" i="8"/>
  <c r="G1649" i="8"/>
  <c r="H1649" i="8"/>
  <c r="I1649" i="8"/>
  <c r="J1649" i="8"/>
  <c r="M1649" i="8"/>
  <c r="N1649" i="8"/>
  <c r="O1649" i="8"/>
  <c r="P1649" i="8"/>
  <c r="G1650" i="8"/>
  <c r="H1650" i="8"/>
  <c r="I1650" i="8"/>
  <c r="J1650" i="8"/>
  <c r="M1650" i="8"/>
  <c r="N1650" i="8"/>
  <c r="O1650" i="8"/>
  <c r="P1650" i="8"/>
  <c r="G1651" i="8"/>
  <c r="H1651" i="8"/>
  <c r="I1651" i="8"/>
  <c r="J1651" i="8"/>
  <c r="M1651" i="8"/>
  <c r="N1651" i="8"/>
  <c r="O1651" i="8"/>
  <c r="P1651" i="8"/>
  <c r="G1652" i="8"/>
  <c r="H1652" i="8"/>
  <c r="I1652" i="8"/>
  <c r="J1652" i="8"/>
  <c r="M1652" i="8"/>
  <c r="N1652" i="8"/>
  <c r="O1652" i="8"/>
  <c r="P1652" i="8"/>
  <c r="G1653" i="8"/>
  <c r="H1653" i="8"/>
  <c r="I1653" i="8"/>
  <c r="J1653" i="8"/>
  <c r="M1653" i="8"/>
  <c r="N1653" i="8"/>
  <c r="O1653" i="8"/>
  <c r="P1653" i="8"/>
  <c r="G1654" i="8"/>
  <c r="H1654" i="8"/>
  <c r="I1654" i="8"/>
  <c r="J1654" i="8"/>
  <c r="M1654" i="8"/>
  <c r="N1654" i="8"/>
  <c r="O1654" i="8"/>
  <c r="P1654" i="8"/>
  <c r="G1655" i="8"/>
  <c r="H1655" i="8"/>
  <c r="I1655" i="8"/>
  <c r="J1655" i="8"/>
  <c r="M1655" i="8"/>
  <c r="N1655" i="8"/>
  <c r="O1655" i="8"/>
  <c r="P1655" i="8"/>
  <c r="G1656" i="8"/>
  <c r="H1656" i="8"/>
  <c r="I1656" i="8"/>
  <c r="J1656" i="8"/>
  <c r="M1656" i="8"/>
  <c r="N1656" i="8"/>
  <c r="O1656" i="8"/>
  <c r="P1656" i="8"/>
  <c r="G1657" i="8"/>
  <c r="H1657" i="8"/>
  <c r="I1657" i="8"/>
  <c r="J1657" i="8"/>
  <c r="M1657" i="8"/>
  <c r="N1657" i="8"/>
  <c r="O1657" i="8"/>
  <c r="P1657" i="8"/>
  <c r="G1658" i="8"/>
  <c r="H1658" i="8"/>
  <c r="I1658" i="8"/>
  <c r="J1658" i="8"/>
  <c r="M1658" i="8"/>
  <c r="N1658" i="8"/>
  <c r="O1658" i="8"/>
  <c r="P1658" i="8"/>
  <c r="G1659" i="8"/>
  <c r="H1659" i="8"/>
  <c r="I1659" i="8"/>
  <c r="J1659" i="8"/>
  <c r="M1659" i="8"/>
  <c r="N1659" i="8"/>
  <c r="O1659" i="8"/>
  <c r="P1659" i="8"/>
  <c r="G1660" i="8"/>
  <c r="H1660" i="8"/>
  <c r="I1660" i="8"/>
  <c r="J1660" i="8"/>
  <c r="M1660" i="8"/>
  <c r="N1660" i="8"/>
  <c r="O1660" i="8"/>
  <c r="P1660" i="8"/>
  <c r="G1661" i="8"/>
  <c r="H1661" i="8"/>
  <c r="I1661" i="8"/>
  <c r="J1661" i="8"/>
  <c r="M1661" i="8"/>
  <c r="N1661" i="8"/>
  <c r="O1661" i="8"/>
  <c r="P1661" i="8"/>
  <c r="G1662" i="8"/>
  <c r="H1662" i="8"/>
  <c r="I1662" i="8"/>
  <c r="J1662" i="8"/>
  <c r="M1662" i="8"/>
  <c r="N1662" i="8"/>
  <c r="O1662" i="8"/>
  <c r="P1662" i="8"/>
  <c r="G1663" i="8"/>
  <c r="H1663" i="8"/>
  <c r="I1663" i="8"/>
  <c r="J1663" i="8"/>
  <c r="M1663" i="8"/>
  <c r="N1663" i="8"/>
  <c r="O1663" i="8"/>
  <c r="P1663" i="8"/>
  <c r="G1664" i="8"/>
  <c r="H1664" i="8"/>
  <c r="I1664" i="8"/>
  <c r="J1664" i="8"/>
  <c r="M1664" i="8"/>
  <c r="N1664" i="8"/>
  <c r="O1664" i="8"/>
  <c r="P1664" i="8"/>
  <c r="G1665" i="8"/>
  <c r="H1665" i="8"/>
  <c r="I1665" i="8"/>
  <c r="J1665" i="8"/>
  <c r="M1665" i="8"/>
  <c r="N1665" i="8"/>
  <c r="O1665" i="8"/>
  <c r="P1665" i="8"/>
  <c r="G1666" i="8"/>
  <c r="H1666" i="8"/>
  <c r="I1666" i="8"/>
  <c r="J1666" i="8"/>
  <c r="M1666" i="8"/>
  <c r="N1666" i="8"/>
  <c r="O1666" i="8"/>
  <c r="P1666" i="8"/>
  <c r="G1667" i="8"/>
  <c r="H1667" i="8"/>
  <c r="I1667" i="8"/>
  <c r="J1667" i="8"/>
  <c r="M1667" i="8"/>
  <c r="N1667" i="8"/>
  <c r="O1667" i="8"/>
  <c r="P1667" i="8"/>
  <c r="G1668" i="8"/>
  <c r="H1668" i="8"/>
  <c r="I1668" i="8"/>
  <c r="J1668" i="8"/>
  <c r="M1668" i="8"/>
  <c r="N1668" i="8"/>
  <c r="O1668" i="8"/>
  <c r="P1668" i="8"/>
  <c r="G1669" i="8"/>
  <c r="H1669" i="8"/>
  <c r="I1669" i="8"/>
  <c r="J1669" i="8"/>
  <c r="M1669" i="8"/>
  <c r="N1669" i="8"/>
  <c r="O1669" i="8"/>
  <c r="P1669" i="8"/>
  <c r="G1670" i="8"/>
  <c r="H1670" i="8"/>
  <c r="I1670" i="8"/>
  <c r="J1670" i="8"/>
  <c r="M1670" i="8"/>
  <c r="N1670" i="8"/>
  <c r="O1670" i="8"/>
  <c r="P1670" i="8"/>
  <c r="G1671" i="8"/>
  <c r="H1671" i="8"/>
  <c r="I1671" i="8"/>
  <c r="J1671" i="8"/>
  <c r="M1671" i="8"/>
  <c r="N1671" i="8"/>
  <c r="O1671" i="8"/>
  <c r="P1671" i="8"/>
  <c r="G1672" i="8"/>
  <c r="H1672" i="8"/>
  <c r="I1672" i="8"/>
  <c r="J1672" i="8"/>
  <c r="M1672" i="8"/>
  <c r="N1672" i="8"/>
  <c r="O1672" i="8"/>
  <c r="P1672" i="8"/>
  <c r="G1673" i="8"/>
  <c r="H1673" i="8"/>
  <c r="I1673" i="8"/>
  <c r="J1673" i="8"/>
  <c r="M1673" i="8"/>
  <c r="N1673" i="8"/>
  <c r="O1673" i="8"/>
  <c r="P1673" i="8"/>
  <c r="G1674" i="8"/>
  <c r="H1674" i="8"/>
  <c r="I1674" i="8"/>
  <c r="J1674" i="8"/>
  <c r="M1674" i="8"/>
  <c r="N1674" i="8"/>
  <c r="O1674" i="8"/>
  <c r="P1674" i="8"/>
  <c r="G1675" i="8"/>
  <c r="H1675" i="8"/>
  <c r="I1675" i="8"/>
  <c r="J1675" i="8"/>
  <c r="M1675" i="8"/>
  <c r="N1675" i="8"/>
  <c r="O1675" i="8"/>
  <c r="P1675" i="8"/>
  <c r="G1676" i="8"/>
  <c r="H1676" i="8"/>
  <c r="I1676" i="8"/>
  <c r="J1676" i="8"/>
  <c r="M1676" i="8"/>
  <c r="N1676" i="8"/>
  <c r="O1676" i="8"/>
  <c r="P1676" i="8"/>
  <c r="G1677" i="8"/>
  <c r="H1677" i="8"/>
  <c r="I1677" i="8"/>
  <c r="J1677" i="8"/>
  <c r="M1677" i="8"/>
  <c r="N1677" i="8"/>
  <c r="O1677" i="8"/>
  <c r="P1677" i="8"/>
  <c r="G1678" i="8"/>
  <c r="H1678" i="8"/>
  <c r="I1678" i="8"/>
  <c r="J1678" i="8"/>
  <c r="M1678" i="8"/>
  <c r="N1678" i="8"/>
  <c r="O1678" i="8"/>
  <c r="P1678" i="8"/>
  <c r="G1679" i="8"/>
  <c r="H1679" i="8"/>
  <c r="I1679" i="8"/>
  <c r="J1679" i="8"/>
  <c r="M1679" i="8"/>
  <c r="N1679" i="8"/>
  <c r="O1679" i="8"/>
  <c r="P1679" i="8"/>
  <c r="G1680" i="8"/>
  <c r="H1680" i="8"/>
  <c r="I1680" i="8"/>
  <c r="J1680" i="8"/>
  <c r="M1680" i="8"/>
  <c r="N1680" i="8"/>
  <c r="O1680" i="8"/>
  <c r="P1680" i="8"/>
  <c r="G1681" i="8"/>
  <c r="H1681" i="8"/>
  <c r="I1681" i="8"/>
  <c r="J1681" i="8"/>
  <c r="M1681" i="8"/>
  <c r="N1681" i="8"/>
  <c r="O1681" i="8"/>
  <c r="P1681" i="8"/>
  <c r="G1682" i="8"/>
  <c r="H1682" i="8"/>
  <c r="I1682" i="8"/>
  <c r="J1682" i="8"/>
  <c r="M1682" i="8"/>
  <c r="N1682" i="8"/>
  <c r="O1682" i="8"/>
  <c r="P1682" i="8"/>
  <c r="G1683" i="8"/>
  <c r="H1683" i="8"/>
  <c r="I1683" i="8"/>
  <c r="J1683" i="8"/>
  <c r="M1683" i="8"/>
  <c r="N1683" i="8"/>
  <c r="O1683" i="8"/>
  <c r="P1683" i="8"/>
  <c r="G1684" i="8"/>
  <c r="H1684" i="8"/>
  <c r="I1684" i="8"/>
  <c r="J1684" i="8"/>
  <c r="M1684" i="8"/>
  <c r="N1684" i="8"/>
  <c r="O1684" i="8"/>
  <c r="P1684" i="8"/>
  <c r="G1685" i="8"/>
  <c r="H1685" i="8"/>
  <c r="I1685" i="8"/>
  <c r="J1685" i="8"/>
  <c r="M1685" i="8"/>
  <c r="N1685" i="8"/>
  <c r="O1685" i="8"/>
  <c r="P1685" i="8"/>
  <c r="G1686" i="8"/>
  <c r="H1686" i="8"/>
  <c r="I1686" i="8"/>
  <c r="J1686" i="8"/>
  <c r="M1686" i="8"/>
  <c r="N1686" i="8"/>
  <c r="O1686" i="8"/>
  <c r="P1686" i="8"/>
  <c r="G1687" i="8"/>
  <c r="H1687" i="8"/>
  <c r="I1687" i="8"/>
  <c r="J1687" i="8"/>
  <c r="M1687" i="8"/>
  <c r="N1687" i="8"/>
  <c r="O1687" i="8"/>
  <c r="P1687" i="8"/>
  <c r="G1688" i="8"/>
  <c r="H1688" i="8"/>
  <c r="I1688" i="8"/>
  <c r="J1688" i="8"/>
  <c r="M1688" i="8"/>
  <c r="N1688" i="8"/>
  <c r="O1688" i="8"/>
  <c r="P1688" i="8"/>
  <c r="G1689" i="8"/>
  <c r="H1689" i="8"/>
  <c r="I1689" i="8"/>
  <c r="J1689" i="8"/>
  <c r="M1689" i="8"/>
  <c r="N1689" i="8"/>
  <c r="O1689" i="8"/>
  <c r="P1689" i="8"/>
  <c r="G1690" i="8"/>
  <c r="H1690" i="8"/>
  <c r="I1690" i="8"/>
  <c r="J1690" i="8"/>
  <c r="M1690" i="8"/>
  <c r="N1690" i="8"/>
  <c r="O1690" i="8"/>
  <c r="P1690" i="8"/>
  <c r="G1691" i="8"/>
  <c r="H1691" i="8"/>
  <c r="I1691" i="8"/>
  <c r="J1691" i="8"/>
  <c r="M1691" i="8"/>
  <c r="N1691" i="8"/>
  <c r="O1691" i="8"/>
  <c r="P1691" i="8"/>
  <c r="G1692" i="8"/>
  <c r="H1692" i="8"/>
  <c r="I1692" i="8"/>
  <c r="J1692" i="8"/>
  <c r="M1692" i="8"/>
  <c r="N1692" i="8"/>
  <c r="O1692" i="8"/>
  <c r="P1692" i="8"/>
  <c r="G1693" i="8"/>
  <c r="H1693" i="8"/>
  <c r="I1693" i="8"/>
  <c r="J1693" i="8"/>
  <c r="M1693" i="8"/>
  <c r="N1693" i="8"/>
  <c r="O1693" i="8"/>
  <c r="P1693" i="8"/>
  <c r="G1694" i="8"/>
  <c r="H1694" i="8"/>
  <c r="I1694" i="8"/>
  <c r="J1694" i="8"/>
  <c r="M1694" i="8"/>
  <c r="N1694" i="8"/>
  <c r="O1694" i="8"/>
  <c r="P1694" i="8"/>
  <c r="G1695" i="8"/>
  <c r="H1695" i="8"/>
  <c r="I1695" i="8"/>
  <c r="I1845" i="8"/>
  <c r="J1695" i="8"/>
  <c r="M1695" i="8"/>
  <c r="N1695" i="8"/>
  <c r="O1695" i="8"/>
  <c r="P1695" i="8"/>
  <c r="G1696" i="8"/>
  <c r="H1696" i="8"/>
  <c r="I1696" i="8"/>
  <c r="J1696" i="8"/>
  <c r="M1696" i="8"/>
  <c r="N1696" i="8"/>
  <c r="O1696" i="8"/>
  <c r="P1696" i="8"/>
  <c r="G1697" i="8"/>
  <c r="H1697" i="8"/>
  <c r="I1697" i="8"/>
  <c r="J1697" i="8"/>
  <c r="M1697" i="8"/>
  <c r="N1697" i="8"/>
  <c r="O1697" i="8"/>
  <c r="P1697" i="8"/>
  <c r="G1698" i="8"/>
  <c r="H1698" i="8"/>
  <c r="I1698" i="8"/>
  <c r="J1698" i="8"/>
  <c r="M1698" i="8"/>
  <c r="N1698" i="8"/>
  <c r="O1698" i="8"/>
  <c r="P1698" i="8"/>
  <c r="G1699" i="8"/>
  <c r="H1699" i="8"/>
  <c r="I1699" i="8"/>
  <c r="J1699" i="8"/>
  <c r="M1699" i="8"/>
  <c r="N1699" i="8"/>
  <c r="O1699" i="8"/>
  <c r="P1699" i="8"/>
  <c r="G1700" i="8"/>
  <c r="H1700" i="8"/>
  <c r="I1700" i="8"/>
  <c r="J1700" i="8"/>
  <c r="M1700" i="8"/>
  <c r="N1700" i="8"/>
  <c r="O1700" i="8"/>
  <c r="P1700" i="8"/>
  <c r="G1701" i="8"/>
  <c r="H1701" i="8"/>
  <c r="I1701" i="8"/>
  <c r="J1701" i="8"/>
  <c r="M1701" i="8"/>
  <c r="N1701" i="8"/>
  <c r="O1701" i="8"/>
  <c r="P1701" i="8"/>
  <c r="G1702" i="8"/>
  <c r="H1702" i="8"/>
  <c r="I1702" i="8"/>
  <c r="J1702" i="8"/>
  <c r="M1702" i="8"/>
  <c r="N1702" i="8"/>
  <c r="O1702" i="8"/>
  <c r="P1702" i="8"/>
  <c r="G1703" i="8"/>
  <c r="H1703" i="8"/>
  <c r="I1703" i="8"/>
  <c r="J1703" i="8"/>
  <c r="M1703" i="8"/>
  <c r="N1703" i="8"/>
  <c r="O1703" i="8"/>
  <c r="P1703" i="8"/>
  <c r="G1704" i="8"/>
  <c r="H1704" i="8"/>
  <c r="I1704" i="8"/>
  <c r="J1704" i="8"/>
  <c r="M1704" i="8"/>
  <c r="N1704" i="8"/>
  <c r="O1704" i="8"/>
  <c r="P1704" i="8"/>
  <c r="G1705" i="8"/>
  <c r="H1705" i="8"/>
  <c r="I1705" i="8"/>
  <c r="J1705" i="8"/>
  <c r="M1705" i="8"/>
  <c r="N1705" i="8"/>
  <c r="O1705" i="8"/>
  <c r="P1705" i="8"/>
  <c r="G1706" i="8"/>
  <c r="H1706" i="8"/>
  <c r="I1706" i="8"/>
  <c r="J1706" i="8"/>
  <c r="M1706" i="8"/>
  <c r="N1706" i="8"/>
  <c r="O1706" i="8"/>
  <c r="P1706" i="8"/>
  <c r="G1707" i="8"/>
  <c r="H1707" i="8"/>
  <c r="I1707" i="8"/>
  <c r="J1707" i="8"/>
  <c r="M1707" i="8"/>
  <c r="N1707" i="8"/>
  <c r="O1707" i="8"/>
  <c r="P1707" i="8"/>
  <c r="G1708" i="8"/>
  <c r="H1708" i="8"/>
  <c r="I1708" i="8"/>
  <c r="J1708" i="8"/>
  <c r="M1708" i="8"/>
  <c r="N1708" i="8"/>
  <c r="O1708" i="8"/>
  <c r="P1708" i="8"/>
  <c r="G1709" i="8"/>
  <c r="H1709" i="8"/>
  <c r="I1709" i="8"/>
  <c r="J1709" i="8"/>
  <c r="M1709" i="8"/>
  <c r="N1709" i="8"/>
  <c r="O1709" i="8"/>
  <c r="P1709" i="8"/>
  <c r="G1710" i="8"/>
  <c r="H1710" i="8"/>
  <c r="I1710" i="8"/>
  <c r="J1710" i="8"/>
  <c r="M1710" i="8"/>
  <c r="N1710" i="8"/>
  <c r="O1710" i="8"/>
  <c r="P1710" i="8"/>
  <c r="G1711" i="8"/>
  <c r="H1711" i="8"/>
  <c r="I1711" i="8"/>
  <c r="J1711" i="8"/>
  <c r="M1711" i="8"/>
  <c r="N1711" i="8"/>
  <c r="O1711" i="8"/>
  <c r="P1711" i="8"/>
  <c r="G1712" i="8"/>
  <c r="H1712" i="8"/>
  <c r="I1712" i="8"/>
  <c r="J1712" i="8"/>
  <c r="M1712" i="8"/>
  <c r="N1712" i="8"/>
  <c r="O1712" i="8"/>
  <c r="P1712" i="8"/>
  <c r="G1713" i="8"/>
  <c r="H1713" i="8"/>
  <c r="I1713" i="8"/>
  <c r="J1713" i="8"/>
  <c r="M1713" i="8"/>
  <c r="N1713" i="8"/>
  <c r="O1713" i="8"/>
  <c r="P1713" i="8"/>
  <c r="G1714" i="8"/>
  <c r="H1714" i="8"/>
  <c r="I1714" i="8"/>
  <c r="J1714" i="8"/>
  <c r="M1714" i="8"/>
  <c r="N1714" i="8"/>
  <c r="O1714" i="8"/>
  <c r="P1714" i="8"/>
  <c r="G1715" i="8"/>
  <c r="H1715" i="8"/>
  <c r="I1715" i="8"/>
  <c r="J1715" i="8"/>
  <c r="M1715" i="8"/>
  <c r="N1715" i="8"/>
  <c r="O1715" i="8"/>
  <c r="P1715" i="8"/>
  <c r="G1716" i="8"/>
  <c r="H1716" i="8"/>
  <c r="I1716" i="8"/>
  <c r="J1716" i="8"/>
  <c r="M1716" i="8"/>
  <c r="N1716" i="8"/>
  <c r="O1716" i="8"/>
  <c r="P1716" i="8"/>
  <c r="G1717" i="8"/>
  <c r="H1717" i="8"/>
  <c r="I1717" i="8"/>
  <c r="J1717" i="8"/>
  <c r="M1717" i="8"/>
  <c r="N1717" i="8"/>
  <c r="O1717" i="8"/>
  <c r="P1717" i="8"/>
  <c r="G1718" i="8"/>
  <c r="H1718" i="8"/>
  <c r="I1718" i="8"/>
  <c r="J1718" i="8"/>
  <c r="M1718" i="8"/>
  <c r="N1718" i="8"/>
  <c r="O1718" i="8"/>
  <c r="P1718" i="8"/>
  <c r="G1719" i="8"/>
  <c r="H1719" i="8"/>
  <c r="I1719" i="8"/>
  <c r="J1719" i="8"/>
  <c r="M1719" i="8"/>
  <c r="N1719" i="8"/>
  <c r="O1719" i="8"/>
  <c r="P1719" i="8"/>
  <c r="G1720" i="8"/>
  <c r="H1720" i="8"/>
  <c r="I1720" i="8"/>
  <c r="J1720" i="8"/>
  <c r="M1720" i="8"/>
  <c r="N1720" i="8"/>
  <c r="O1720" i="8"/>
  <c r="P1720" i="8"/>
  <c r="G1721" i="8"/>
  <c r="H1721" i="8"/>
  <c r="I1721" i="8"/>
  <c r="J1721" i="8"/>
  <c r="M1721" i="8"/>
  <c r="N1721" i="8"/>
  <c r="O1721" i="8"/>
  <c r="P1721" i="8"/>
  <c r="G1722" i="8"/>
  <c r="H1722" i="8"/>
  <c r="I1722" i="8"/>
  <c r="J1722" i="8"/>
  <c r="M1722" i="8"/>
  <c r="N1722" i="8"/>
  <c r="O1722" i="8"/>
  <c r="P1722" i="8"/>
  <c r="G1723" i="8"/>
  <c r="H1723" i="8"/>
  <c r="I1723" i="8"/>
  <c r="J1723" i="8"/>
  <c r="M1723" i="8"/>
  <c r="N1723" i="8"/>
  <c r="O1723" i="8"/>
  <c r="P1723" i="8"/>
  <c r="G1724" i="8"/>
  <c r="H1724" i="8"/>
  <c r="I1724" i="8"/>
  <c r="J1724" i="8"/>
  <c r="M1724" i="8"/>
  <c r="N1724" i="8"/>
  <c r="O1724" i="8"/>
  <c r="P1724" i="8"/>
  <c r="G1725" i="8"/>
  <c r="H1725" i="8"/>
  <c r="I1725" i="8"/>
  <c r="J1725" i="8"/>
  <c r="M1725" i="8"/>
  <c r="N1725" i="8"/>
  <c r="O1725" i="8"/>
  <c r="P1725" i="8"/>
  <c r="G1726" i="8"/>
  <c r="H1726" i="8"/>
  <c r="I1726" i="8"/>
  <c r="J1726" i="8"/>
  <c r="M1726" i="8"/>
  <c r="N1726" i="8"/>
  <c r="O1726" i="8"/>
  <c r="P1726" i="8"/>
  <c r="G1727" i="8"/>
  <c r="H1727" i="8"/>
  <c r="I1727" i="8"/>
  <c r="J1727" i="8"/>
  <c r="M1727" i="8"/>
  <c r="N1727" i="8"/>
  <c r="O1727" i="8"/>
  <c r="P1727" i="8"/>
  <c r="G1728" i="8"/>
  <c r="H1728" i="8"/>
  <c r="I1728" i="8"/>
  <c r="J1728" i="8"/>
  <c r="M1728" i="8"/>
  <c r="N1728" i="8"/>
  <c r="O1728" i="8"/>
  <c r="P1728" i="8"/>
  <c r="G1729" i="8"/>
  <c r="H1729" i="8"/>
  <c r="I1729" i="8"/>
  <c r="J1729" i="8"/>
  <c r="M1729" i="8"/>
  <c r="N1729" i="8"/>
  <c r="O1729" i="8"/>
  <c r="P1729" i="8"/>
  <c r="G1730" i="8"/>
  <c r="H1730" i="8"/>
  <c r="I1730" i="8"/>
  <c r="J1730" i="8"/>
  <c r="M1730" i="8"/>
  <c r="N1730" i="8"/>
  <c r="O1730" i="8"/>
  <c r="P1730" i="8"/>
  <c r="G1731" i="8"/>
  <c r="H1731" i="8"/>
  <c r="I1731" i="8"/>
  <c r="J1731" i="8"/>
  <c r="M1731" i="8"/>
  <c r="N1731" i="8"/>
  <c r="O1731" i="8"/>
  <c r="P1731" i="8"/>
  <c r="G1732" i="8"/>
  <c r="H1732" i="8"/>
  <c r="I1732" i="8"/>
  <c r="J1732" i="8"/>
  <c r="M1732" i="8"/>
  <c r="N1732" i="8"/>
  <c r="O1732" i="8"/>
  <c r="P1732" i="8"/>
  <c r="G1733" i="8"/>
  <c r="H1733" i="8"/>
  <c r="I1733" i="8"/>
  <c r="J1733" i="8"/>
  <c r="M1733" i="8"/>
  <c r="N1733" i="8"/>
  <c r="O1733" i="8"/>
  <c r="P1733" i="8"/>
  <c r="G1734" i="8"/>
  <c r="H1734" i="8"/>
  <c r="I1734" i="8"/>
  <c r="J1734" i="8"/>
  <c r="M1734" i="8"/>
  <c r="N1734" i="8"/>
  <c r="O1734" i="8"/>
  <c r="P1734" i="8"/>
  <c r="G1735" i="8"/>
  <c r="H1735" i="8"/>
  <c r="I1735" i="8"/>
  <c r="J1735" i="8"/>
  <c r="M1735" i="8"/>
  <c r="N1735" i="8"/>
  <c r="O1735" i="8"/>
  <c r="P1735" i="8"/>
  <c r="G1736" i="8"/>
  <c r="H1736" i="8"/>
  <c r="I1736" i="8"/>
  <c r="J1736" i="8"/>
  <c r="M1736" i="8"/>
  <c r="N1736" i="8"/>
  <c r="O1736" i="8"/>
  <c r="P1736" i="8"/>
  <c r="G1737" i="8"/>
  <c r="H1737" i="8"/>
  <c r="I1737" i="8"/>
  <c r="J1737" i="8"/>
  <c r="M1737" i="8"/>
  <c r="N1737" i="8"/>
  <c r="O1737" i="8"/>
  <c r="P1737" i="8"/>
  <c r="G1738" i="8"/>
  <c r="H1738" i="8"/>
  <c r="I1738" i="8"/>
  <c r="J1738" i="8"/>
  <c r="M1738" i="8"/>
  <c r="N1738" i="8"/>
  <c r="O1738" i="8"/>
  <c r="P1738" i="8"/>
  <c r="G1739" i="8"/>
  <c r="H1739" i="8"/>
  <c r="I1739" i="8"/>
  <c r="J1739" i="8"/>
  <c r="M1739" i="8"/>
  <c r="N1739" i="8"/>
  <c r="O1739" i="8"/>
  <c r="P1739" i="8"/>
  <c r="G1740" i="8"/>
  <c r="H1740" i="8"/>
  <c r="I1740" i="8"/>
  <c r="J1740" i="8"/>
  <c r="M1740" i="8"/>
  <c r="N1740" i="8"/>
  <c r="O1740" i="8"/>
  <c r="P1740" i="8"/>
  <c r="G1741" i="8"/>
  <c r="H1741" i="8"/>
  <c r="I1741" i="8"/>
  <c r="J1741" i="8"/>
  <c r="M1741" i="8"/>
  <c r="N1741" i="8"/>
  <c r="O1741" i="8"/>
  <c r="P1741" i="8"/>
  <c r="G1742" i="8"/>
  <c r="H1742" i="8"/>
  <c r="I1742" i="8"/>
  <c r="J1742" i="8"/>
  <c r="M1742" i="8"/>
  <c r="N1742" i="8"/>
  <c r="O1742" i="8"/>
  <c r="P1742" i="8"/>
  <c r="G1743" i="8"/>
  <c r="H1743" i="8"/>
  <c r="I1743" i="8"/>
  <c r="J1743" i="8"/>
  <c r="M1743" i="8"/>
  <c r="N1743" i="8"/>
  <c r="O1743" i="8"/>
  <c r="P1743" i="8"/>
  <c r="G1744" i="8"/>
  <c r="H1744" i="8"/>
  <c r="I1744" i="8"/>
  <c r="J1744" i="8"/>
  <c r="M1744" i="8"/>
  <c r="N1744" i="8"/>
  <c r="O1744" i="8"/>
  <c r="P1744" i="8"/>
  <c r="G1745" i="8"/>
  <c r="H1745" i="8"/>
  <c r="I1745" i="8"/>
  <c r="J1745" i="8"/>
  <c r="M1745" i="8"/>
  <c r="N1745" i="8"/>
  <c r="O1745" i="8"/>
  <c r="P1745" i="8"/>
  <c r="G1746" i="8"/>
  <c r="H1746" i="8"/>
  <c r="I1746" i="8"/>
  <c r="J1746" i="8"/>
  <c r="M1746" i="8"/>
  <c r="N1746" i="8"/>
  <c r="O1746" i="8"/>
  <c r="P1746" i="8"/>
  <c r="G1747" i="8"/>
  <c r="H1747" i="8"/>
  <c r="I1747" i="8"/>
  <c r="J1747" i="8"/>
  <c r="M1747" i="8"/>
  <c r="N1747" i="8"/>
  <c r="O1747" i="8"/>
  <c r="P1747" i="8"/>
  <c r="G1748" i="8"/>
  <c r="H1748" i="8"/>
  <c r="I1748" i="8"/>
  <c r="J1748" i="8"/>
  <c r="M1748" i="8"/>
  <c r="N1748" i="8"/>
  <c r="O1748" i="8"/>
  <c r="P1748" i="8"/>
  <c r="G1749" i="8"/>
  <c r="H1749" i="8"/>
  <c r="I1749" i="8"/>
  <c r="J1749" i="8"/>
  <c r="M1749" i="8"/>
  <c r="N1749" i="8"/>
  <c r="O1749" i="8"/>
  <c r="P1749" i="8"/>
  <c r="G1750" i="8"/>
  <c r="H1750" i="8"/>
  <c r="I1750" i="8"/>
  <c r="J1750" i="8"/>
  <c r="M1750" i="8"/>
  <c r="N1750" i="8"/>
  <c r="O1750" i="8"/>
  <c r="P1750" i="8"/>
  <c r="G1751" i="8"/>
  <c r="H1751" i="8"/>
  <c r="I1751" i="8"/>
  <c r="J1751" i="8"/>
  <c r="M1751" i="8"/>
  <c r="N1751" i="8"/>
  <c r="O1751" i="8"/>
  <c r="P1751" i="8"/>
  <c r="G1752" i="8"/>
  <c r="H1752" i="8"/>
  <c r="I1752" i="8"/>
  <c r="J1752" i="8"/>
  <c r="M1752" i="8"/>
  <c r="N1752" i="8"/>
  <c r="O1752" i="8"/>
  <c r="P1752" i="8"/>
  <c r="G1753" i="8"/>
  <c r="H1753" i="8"/>
  <c r="I1753" i="8"/>
  <c r="J1753" i="8"/>
  <c r="M1753" i="8"/>
  <c r="N1753" i="8"/>
  <c r="O1753" i="8"/>
  <c r="P1753" i="8"/>
  <c r="G1754" i="8"/>
  <c r="H1754" i="8"/>
  <c r="I1754" i="8"/>
  <c r="J1754" i="8"/>
  <c r="M1754" i="8"/>
  <c r="N1754" i="8"/>
  <c r="O1754" i="8"/>
  <c r="P1754" i="8"/>
  <c r="G1755" i="8"/>
  <c r="H1755" i="8"/>
  <c r="I1755" i="8"/>
  <c r="J1755" i="8"/>
  <c r="M1755" i="8"/>
  <c r="N1755" i="8"/>
  <c r="O1755" i="8"/>
  <c r="P1755" i="8"/>
  <c r="G1756" i="8"/>
  <c r="H1756" i="8"/>
  <c r="I1756" i="8"/>
  <c r="J1756" i="8"/>
  <c r="M1756" i="8"/>
  <c r="N1756" i="8"/>
  <c r="O1756" i="8"/>
  <c r="P1756" i="8"/>
  <c r="G1757" i="8"/>
  <c r="H1757" i="8"/>
  <c r="I1757" i="8"/>
  <c r="J1757" i="8"/>
  <c r="M1757" i="8"/>
  <c r="N1757" i="8"/>
  <c r="O1757" i="8"/>
  <c r="P1757" i="8"/>
  <c r="G1758" i="8"/>
  <c r="H1758" i="8"/>
  <c r="I1758" i="8"/>
  <c r="J1758" i="8"/>
  <c r="M1758" i="8"/>
  <c r="N1758" i="8"/>
  <c r="O1758" i="8"/>
  <c r="P1758" i="8"/>
  <c r="G1759" i="8"/>
  <c r="H1759" i="8"/>
  <c r="I1759" i="8"/>
  <c r="J1759" i="8"/>
  <c r="M1759" i="8"/>
  <c r="N1759" i="8"/>
  <c r="O1759" i="8"/>
  <c r="P1759" i="8"/>
  <c r="G1760" i="8"/>
  <c r="H1760" i="8"/>
  <c r="I1760" i="8"/>
  <c r="J1760" i="8"/>
  <c r="M1760" i="8"/>
  <c r="N1760" i="8"/>
  <c r="O1760" i="8"/>
  <c r="P1760" i="8"/>
  <c r="G1761" i="8"/>
  <c r="H1761" i="8"/>
  <c r="I1761" i="8"/>
  <c r="J1761" i="8"/>
  <c r="M1761" i="8"/>
  <c r="N1761" i="8"/>
  <c r="O1761" i="8"/>
  <c r="P1761" i="8"/>
  <c r="G1762" i="8"/>
  <c r="H1762" i="8"/>
  <c r="I1762" i="8"/>
  <c r="J1762" i="8"/>
  <c r="M1762" i="8"/>
  <c r="N1762" i="8"/>
  <c r="O1762" i="8"/>
  <c r="P1762" i="8"/>
  <c r="G1763" i="8"/>
  <c r="H1763" i="8"/>
  <c r="I1763" i="8"/>
  <c r="J1763" i="8"/>
  <c r="M1763" i="8"/>
  <c r="N1763" i="8"/>
  <c r="O1763" i="8"/>
  <c r="P1763" i="8"/>
  <c r="G1764" i="8"/>
  <c r="H1764" i="8"/>
  <c r="I1764" i="8"/>
  <c r="J1764" i="8"/>
  <c r="M1764" i="8"/>
  <c r="N1764" i="8"/>
  <c r="O1764" i="8"/>
  <c r="P1764" i="8"/>
  <c r="G1765" i="8"/>
  <c r="H1765" i="8"/>
  <c r="I1765" i="8"/>
  <c r="J1765" i="8"/>
  <c r="M1765" i="8"/>
  <c r="N1765" i="8"/>
  <c r="O1765" i="8"/>
  <c r="P1765" i="8"/>
  <c r="G1766" i="8"/>
  <c r="H1766" i="8"/>
  <c r="I1766" i="8"/>
  <c r="J1766" i="8"/>
  <c r="M1766" i="8"/>
  <c r="N1766" i="8"/>
  <c r="O1766" i="8"/>
  <c r="P1766" i="8"/>
  <c r="G1767" i="8"/>
  <c r="H1767" i="8"/>
  <c r="I1767" i="8"/>
  <c r="J1767" i="8"/>
  <c r="M1767" i="8"/>
  <c r="N1767" i="8"/>
  <c r="O1767" i="8"/>
  <c r="P1767" i="8"/>
  <c r="G1768" i="8"/>
  <c r="H1768" i="8"/>
  <c r="I1768" i="8"/>
  <c r="J1768" i="8"/>
  <c r="M1768" i="8"/>
  <c r="N1768" i="8"/>
  <c r="O1768" i="8"/>
  <c r="P1768" i="8"/>
  <c r="G1769" i="8"/>
  <c r="H1769" i="8"/>
  <c r="I1769" i="8"/>
  <c r="J1769" i="8"/>
  <c r="M1769" i="8"/>
  <c r="N1769" i="8"/>
  <c r="O1769" i="8"/>
  <c r="P1769" i="8"/>
  <c r="G1770" i="8"/>
  <c r="H1770" i="8"/>
  <c r="I1770" i="8"/>
  <c r="J1770" i="8"/>
  <c r="M1770" i="8"/>
  <c r="N1770" i="8"/>
  <c r="O1770" i="8"/>
  <c r="P1770" i="8"/>
  <c r="G1771" i="8"/>
  <c r="H1771" i="8"/>
  <c r="I1771" i="8"/>
  <c r="J1771" i="8"/>
  <c r="M1771" i="8"/>
  <c r="N1771" i="8"/>
  <c r="O1771" i="8"/>
  <c r="P1771" i="8"/>
  <c r="G1772" i="8"/>
  <c r="H1772" i="8"/>
  <c r="I1772" i="8"/>
  <c r="J1772" i="8"/>
  <c r="M1772" i="8"/>
  <c r="N1772" i="8"/>
  <c r="O1772" i="8"/>
  <c r="P1772" i="8"/>
  <c r="G1773" i="8"/>
  <c r="H1773" i="8"/>
  <c r="I1773" i="8"/>
  <c r="J1773" i="8"/>
  <c r="M1773" i="8"/>
  <c r="N1773" i="8"/>
  <c r="O1773" i="8"/>
  <c r="P1773" i="8"/>
  <c r="G1774" i="8"/>
  <c r="H1774" i="8"/>
  <c r="I1774" i="8"/>
  <c r="J1774" i="8"/>
  <c r="M1774" i="8"/>
  <c r="N1774" i="8"/>
  <c r="O1774" i="8"/>
  <c r="P1774" i="8"/>
  <c r="G1775" i="8"/>
  <c r="H1775" i="8"/>
  <c r="I1775" i="8"/>
  <c r="J1775" i="8"/>
  <c r="M1775" i="8"/>
  <c r="N1775" i="8"/>
  <c r="O1775" i="8"/>
  <c r="P1775" i="8"/>
  <c r="G1776" i="8"/>
  <c r="H1776" i="8"/>
  <c r="I1776" i="8"/>
  <c r="J1776" i="8"/>
  <c r="M1776" i="8"/>
  <c r="N1776" i="8"/>
  <c r="O1776" i="8"/>
  <c r="P1776" i="8"/>
  <c r="G1777" i="8"/>
  <c r="H1777" i="8"/>
  <c r="I1777" i="8"/>
  <c r="J1777" i="8"/>
  <c r="M1777" i="8"/>
  <c r="N1777" i="8"/>
  <c r="O1777" i="8"/>
  <c r="P1777" i="8"/>
  <c r="G1778" i="8"/>
  <c r="H1778" i="8"/>
  <c r="I1778" i="8"/>
  <c r="J1778" i="8"/>
  <c r="M1778" i="8"/>
  <c r="N1778" i="8"/>
  <c r="O1778" i="8"/>
  <c r="P1778" i="8"/>
  <c r="G1779" i="8"/>
  <c r="H1779" i="8"/>
  <c r="I1779" i="8"/>
  <c r="J1779" i="8"/>
  <c r="M1779" i="8"/>
  <c r="N1779" i="8"/>
  <c r="O1779" i="8"/>
  <c r="P1779" i="8"/>
  <c r="G1780" i="8"/>
  <c r="H1780" i="8"/>
  <c r="I1780" i="8"/>
  <c r="J1780" i="8"/>
  <c r="M1780" i="8"/>
  <c r="N1780" i="8"/>
  <c r="O1780" i="8"/>
  <c r="P1780" i="8"/>
  <c r="G1781" i="8"/>
  <c r="H1781" i="8"/>
  <c r="I1781" i="8"/>
  <c r="J1781" i="8"/>
  <c r="M1781" i="8"/>
  <c r="N1781" i="8"/>
  <c r="O1781" i="8"/>
  <c r="P1781" i="8"/>
  <c r="G1782" i="8"/>
  <c r="H1782" i="8"/>
  <c r="I1782" i="8"/>
  <c r="J1782" i="8"/>
  <c r="M1782" i="8"/>
  <c r="N1782" i="8"/>
  <c r="O1782" i="8"/>
  <c r="P1782" i="8"/>
  <c r="G1783" i="8"/>
  <c r="H1783" i="8"/>
  <c r="I1783" i="8"/>
  <c r="J1783" i="8"/>
  <c r="M1783" i="8"/>
  <c r="N1783" i="8"/>
  <c r="O1783" i="8"/>
  <c r="P1783" i="8"/>
  <c r="G1784" i="8"/>
  <c r="H1784" i="8"/>
  <c r="I1784" i="8"/>
  <c r="J1784" i="8"/>
  <c r="M1784" i="8"/>
  <c r="N1784" i="8"/>
  <c r="O1784" i="8"/>
  <c r="P1784" i="8"/>
  <c r="G1785" i="8"/>
  <c r="H1785" i="8"/>
  <c r="I1785" i="8"/>
  <c r="J1785" i="8"/>
  <c r="M1785" i="8"/>
  <c r="N1785" i="8"/>
  <c r="O1785" i="8"/>
  <c r="P1785" i="8"/>
  <c r="G1786" i="8"/>
  <c r="H1786" i="8"/>
  <c r="I1786" i="8"/>
  <c r="J1786" i="8"/>
  <c r="M1786" i="8"/>
  <c r="N1786" i="8"/>
  <c r="O1786" i="8"/>
  <c r="P1786" i="8"/>
  <c r="G1787" i="8"/>
  <c r="H1787" i="8"/>
  <c r="I1787" i="8"/>
  <c r="J1787" i="8"/>
  <c r="M1787" i="8"/>
  <c r="N1787" i="8"/>
  <c r="O1787" i="8"/>
  <c r="P1787" i="8"/>
  <c r="G1788" i="8"/>
  <c r="H1788" i="8"/>
  <c r="I1788" i="8"/>
  <c r="J1788" i="8"/>
  <c r="M1788" i="8"/>
  <c r="N1788" i="8"/>
  <c r="O1788" i="8"/>
  <c r="P1788" i="8"/>
  <c r="G1789" i="8"/>
  <c r="H1789" i="8"/>
  <c r="I1789" i="8"/>
  <c r="J1789" i="8"/>
  <c r="M1789" i="8"/>
  <c r="N1789" i="8"/>
  <c r="O1789" i="8"/>
  <c r="P1789" i="8"/>
  <c r="G1790" i="8"/>
  <c r="H1790" i="8"/>
  <c r="I1790" i="8"/>
  <c r="J1790" i="8"/>
  <c r="M1790" i="8"/>
  <c r="N1790" i="8"/>
  <c r="O1790" i="8"/>
  <c r="P1790" i="8"/>
  <c r="G1791" i="8"/>
  <c r="H1791" i="8"/>
  <c r="I1791" i="8"/>
  <c r="J1791" i="8"/>
  <c r="M1791" i="8"/>
  <c r="N1791" i="8"/>
  <c r="O1791" i="8"/>
  <c r="P1791" i="8"/>
  <c r="G1792" i="8"/>
  <c r="H1792" i="8"/>
  <c r="I1792" i="8"/>
  <c r="J1792" i="8"/>
  <c r="M1792" i="8"/>
  <c r="N1792" i="8"/>
  <c r="O1792" i="8"/>
  <c r="P1792" i="8"/>
  <c r="G1793" i="8"/>
  <c r="H1793" i="8"/>
  <c r="I1793" i="8"/>
  <c r="J1793" i="8"/>
  <c r="M1793" i="8"/>
  <c r="N1793" i="8"/>
  <c r="O1793" i="8"/>
  <c r="P1793" i="8"/>
  <c r="G1794" i="8"/>
  <c r="H1794" i="8"/>
  <c r="I1794" i="8"/>
  <c r="J1794" i="8"/>
  <c r="M1794" i="8"/>
  <c r="N1794" i="8"/>
  <c r="O1794" i="8"/>
  <c r="P1794" i="8"/>
  <c r="G1795" i="8"/>
  <c r="H1795" i="8"/>
  <c r="I1795" i="8"/>
  <c r="J1795" i="8"/>
  <c r="M1795" i="8"/>
  <c r="N1795" i="8"/>
  <c r="O1795" i="8"/>
  <c r="P1795" i="8"/>
  <c r="G1796" i="8"/>
  <c r="H1796" i="8"/>
  <c r="I1796" i="8"/>
  <c r="J1796" i="8"/>
  <c r="M1796" i="8"/>
  <c r="N1796" i="8"/>
  <c r="O1796" i="8"/>
  <c r="P1796" i="8"/>
  <c r="G1797" i="8"/>
  <c r="H1797" i="8"/>
  <c r="I1797" i="8"/>
  <c r="J1797" i="8"/>
  <c r="M1797" i="8"/>
  <c r="N1797" i="8"/>
  <c r="O1797" i="8"/>
  <c r="P1797" i="8"/>
  <c r="G1798" i="8"/>
  <c r="H1798" i="8"/>
  <c r="I1798" i="8"/>
  <c r="J1798" i="8"/>
  <c r="M1798" i="8"/>
  <c r="N1798" i="8"/>
  <c r="O1798" i="8"/>
  <c r="P1798" i="8"/>
  <c r="G1799" i="8"/>
  <c r="H1799" i="8"/>
  <c r="I1799" i="8"/>
  <c r="J1799" i="8"/>
  <c r="M1799" i="8"/>
  <c r="N1799" i="8"/>
  <c r="O1799" i="8"/>
  <c r="P1799" i="8"/>
  <c r="G1800" i="8"/>
  <c r="H1800" i="8"/>
  <c r="I1800" i="8"/>
  <c r="J1800" i="8"/>
  <c r="M1800" i="8"/>
  <c r="N1800" i="8"/>
  <c r="O1800" i="8"/>
  <c r="P1800" i="8"/>
  <c r="G1801" i="8"/>
  <c r="H1801" i="8"/>
  <c r="I1801" i="8"/>
  <c r="J1801" i="8"/>
  <c r="M1801" i="8"/>
  <c r="N1801" i="8"/>
  <c r="O1801" i="8"/>
  <c r="P1801" i="8"/>
  <c r="G1802" i="8"/>
  <c r="H1802" i="8"/>
  <c r="I1802" i="8"/>
  <c r="J1802" i="8"/>
  <c r="M1802" i="8"/>
  <c r="N1802" i="8"/>
  <c r="O1802" i="8"/>
  <c r="P1802" i="8"/>
  <c r="G1803" i="8"/>
  <c r="H1803" i="8"/>
  <c r="I1803" i="8"/>
  <c r="J1803" i="8"/>
  <c r="M1803" i="8"/>
  <c r="N1803" i="8"/>
  <c r="O1803" i="8"/>
  <c r="P1803" i="8"/>
  <c r="G1804" i="8"/>
  <c r="H1804" i="8"/>
  <c r="I1804" i="8"/>
  <c r="J1804" i="8"/>
  <c r="M1804" i="8"/>
  <c r="N1804" i="8"/>
  <c r="O1804" i="8"/>
  <c r="P1804" i="8"/>
  <c r="G1805" i="8"/>
  <c r="H1805" i="8"/>
  <c r="I1805" i="8"/>
  <c r="J1805" i="8"/>
  <c r="M1805" i="8"/>
  <c r="N1805" i="8"/>
  <c r="O1805" i="8"/>
  <c r="P1805" i="8"/>
  <c r="G1806" i="8"/>
  <c r="H1806" i="8"/>
  <c r="I1806" i="8"/>
  <c r="J1806" i="8"/>
  <c r="M1806" i="8"/>
  <c r="N1806" i="8"/>
  <c r="O1806" i="8"/>
  <c r="P1806" i="8"/>
  <c r="G1807" i="8"/>
  <c r="H1807" i="8"/>
  <c r="I1807" i="8"/>
  <c r="J1807" i="8"/>
  <c r="M1807" i="8"/>
  <c r="N1807" i="8"/>
  <c r="O1807" i="8"/>
  <c r="P1807" i="8"/>
  <c r="G1808" i="8"/>
  <c r="H1808" i="8"/>
  <c r="I1808" i="8"/>
  <c r="J1808" i="8"/>
  <c r="M1808" i="8"/>
  <c r="N1808" i="8"/>
  <c r="O1808" i="8"/>
  <c r="P1808" i="8"/>
  <c r="G1809" i="8"/>
  <c r="H1809" i="8"/>
  <c r="I1809" i="8"/>
  <c r="J1809" i="8"/>
  <c r="M1809" i="8"/>
  <c r="N1809" i="8"/>
  <c r="O1809" i="8"/>
  <c r="P1809" i="8"/>
  <c r="G1810" i="8"/>
  <c r="H1810" i="8"/>
  <c r="I1810" i="8"/>
  <c r="J1810" i="8"/>
  <c r="M1810" i="8"/>
  <c r="N1810" i="8"/>
  <c r="O1810" i="8"/>
  <c r="P1810" i="8"/>
  <c r="G1811" i="8"/>
  <c r="H1811" i="8"/>
  <c r="I1811" i="8"/>
  <c r="J1811" i="8"/>
  <c r="M1811" i="8"/>
  <c r="N1811" i="8"/>
  <c r="O1811" i="8"/>
  <c r="P1811" i="8"/>
  <c r="G1812" i="8"/>
  <c r="H1812" i="8"/>
  <c r="I1812" i="8"/>
  <c r="J1812" i="8"/>
  <c r="M1812" i="8"/>
  <c r="N1812" i="8"/>
  <c r="O1812" i="8"/>
  <c r="P1812" i="8"/>
  <c r="G1813" i="8"/>
  <c r="H1813" i="8"/>
  <c r="I1813" i="8"/>
  <c r="J1813" i="8"/>
  <c r="M1813" i="8"/>
  <c r="N1813" i="8"/>
  <c r="O1813" i="8"/>
  <c r="P1813" i="8"/>
  <c r="G1814" i="8"/>
  <c r="H1814" i="8"/>
  <c r="I1814" i="8"/>
  <c r="J1814" i="8"/>
  <c r="M1814" i="8"/>
  <c r="N1814" i="8"/>
  <c r="O1814" i="8"/>
  <c r="P1814" i="8"/>
  <c r="G1815" i="8"/>
  <c r="H1815" i="8"/>
  <c r="I1815" i="8"/>
  <c r="J1815" i="8"/>
  <c r="M1815" i="8"/>
  <c r="N1815" i="8"/>
  <c r="O1815" i="8"/>
  <c r="P1815" i="8"/>
  <c r="G1816" i="8"/>
  <c r="H1816" i="8"/>
  <c r="I1816" i="8"/>
  <c r="J1816" i="8"/>
  <c r="M1816" i="8"/>
  <c r="N1816" i="8"/>
  <c r="O1816" i="8"/>
  <c r="P1816" i="8"/>
  <c r="G1817" i="8"/>
  <c r="H1817" i="8"/>
  <c r="I1817" i="8"/>
  <c r="J1817" i="8"/>
  <c r="M1817" i="8"/>
  <c r="N1817" i="8"/>
  <c r="O1817" i="8"/>
  <c r="P1817" i="8"/>
  <c r="G1818" i="8"/>
  <c r="H1818" i="8"/>
  <c r="I1818" i="8"/>
  <c r="J1818" i="8"/>
  <c r="M1818" i="8"/>
  <c r="N1818" i="8"/>
  <c r="O1818" i="8"/>
  <c r="P1818" i="8"/>
  <c r="G1819" i="8"/>
  <c r="H1819" i="8"/>
  <c r="I1819" i="8"/>
  <c r="J1819" i="8"/>
  <c r="M1819" i="8"/>
  <c r="N1819" i="8"/>
  <c r="O1819" i="8"/>
  <c r="P1819" i="8"/>
  <c r="G1820" i="8"/>
  <c r="H1820" i="8"/>
  <c r="I1820" i="8"/>
  <c r="J1820" i="8"/>
  <c r="M1820" i="8"/>
  <c r="N1820" i="8"/>
  <c r="O1820" i="8"/>
  <c r="P1820" i="8"/>
  <c r="G1821" i="8"/>
  <c r="H1821" i="8"/>
  <c r="I1821" i="8"/>
  <c r="J1821" i="8"/>
  <c r="M1821" i="8"/>
  <c r="N1821" i="8"/>
  <c r="O1821" i="8"/>
  <c r="P1821" i="8"/>
  <c r="G1822" i="8"/>
  <c r="H1822" i="8"/>
  <c r="I1822" i="8"/>
  <c r="J1822" i="8"/>
  <c r="M1822" i="8"/>
  <c r="N1822" i="8"/>
  <c r="O1822" i="8"/>
  <c r="P1822" i="8"/>
  <c r="G1823" i="8"/>
  <c r="H1823" i="8"/>
  <c r="I1823" i="8"/>
  <c r="J1823" i="8"/>
  <c r="M1823" i="8"/>
  <c r="N1823" i="8"/>
  <c r="O1823" i="8"/>
  <c r="P1823" i="8"/>
  <c r="G1824" i="8"/>
  <c r="H1824" i="8"/>
  <c r="I1824" i="8"/>
  <c r="J1824" i="8"/>
  <c r="M1824" i="8"/>
  <c r="N1824" i="8"/>
  <c r="O1824" i="8"/>
  <c r="P1824" i="8"/>
  <c r="G1825" i="8"/>
  <c r="H1825" i="8"/>
  <c r="I1825" i="8"/>
  <c r="J1825" i="8"/>
  <c r="M1825" i="8"/>
  <c r="N1825" i="8"/>
  <c r="O1825" i="8"/>
  <c r="P1825" i="8"/>
  <c r="G1826" i="8"/>
  <c r="H1826" i="8"/>
  <c r="I1826" i="8"/>
  <c r="J1826" i="8"/>
  <c r="M1826" i="8"/>
  <c r="N1826" i="8"/>
  <c r="O1826" i="8"/>
  <c r="P1826" i="8"/>
  <c r="G1827" i="8"/>
  <c r="H1827" i="8"/>
  <c r="I1827" i="8"/>
  <c r="J1827" i="8"/>
  <c r="M1827" i="8"/>
  <c r="N1827" i="8"/>
  <c r="O1827" i="8"/>
  <c r="P1827" i="8"/>
  <c r="G1828" i="8"/>
  <c r="H1828" i="8"/>
  <c r="I1828" i="8"/>
  <c r="J1828" i="8"/>
  <c r="M1828" i="8"/>
  <c r="N1828" i="8"/>
  <c r="O1828" i="8"/>
  <c r="P1828" i="8"/>
  <c r="G1829" i="8"/>
  <c r="H1829" i="8"/>
  <c r="I1829" i="8"/>
  <c r="J1829" i="8"/>
  <c r="M1829" i="8"/>
  <c r="N1829" i="8"/>
  <c r="O1829" i="8"/>
  <c r="P1829" i="8"/>
  <c r="G1830" i="8"/>
  <c r="H1830" i="8"/>
  <c r="I1830" i="8"/>
  <c r="J1830" i="8"/>
  <c r="M1830" i="8"/>
  <c r="N1830" i="8"/>
  <c r="O1830" i="8"/>
  <c r="P1830" i="8"/>
  <c r="G1831" i="8"/>
  <c r="H1831" i="8"/>
  <c r="I1831" i="8"/>
  <c r="J1831" i="8"/>
  <c r="M1831" i="8"/>
  <c r="N1831" i="8"/>
  <c r="O1831" i="8"/>
  <c r="P1831" i="8"/>
  <c r="G1832" i="8"/>
  <c r="H1832" i="8"/>
  <c r="I1832" i="8"/>
  <c r="J1832" i="8"/>
  <c r="M1832" i="8"/>
  <c r="N1832" i="8"/>
  <c r="O1832" i="8"/>
  <c r="P1832" i="8"/>
  <c r="G1833" i="8"/>
  <c r="H1833" i="8"/>
  <c r="I1833" i="8"/>
  <c r="J1833" i="8"/>
  <c r="M1833" i="8"/>
  <c r="N1833" i="8"/>
  <c r="O1833" i="8"/>
  <c r="P1833" i="8"/>
  <c r="G1834" i="8"/>
  <c r="H1834" i="8"/>
  <c r="I1834" i="8"/>
  <c r="J1834" i="8"/>
  <c r="M1834" i="8"/>
  <c r="N1834" i="8"/>
  <c r="O1834" i="8"/>
  <c r="P1834" i="8"/>
  <c r="G1835" i="8"/>
  <c r="H1835" i="8"/>
  <c r="I1835" i="8"/>
  <c r="J1835" i="8"/>
  <c r="M1835" i="8"/>
  <c r="N1835" i="8"/>
  <c r="O1835" i="8"/>
  <c r="P1835" i="8"/>
  <c r="G1836" i="8"/>
  <c r="H1836" i="8"/>
  <c r="I1836" i="8"/>
  <c r="J1836" i="8"/>
  <c r="M1836" i="8"/>
  <c r="N1836" i="8"/>
  <c r="O1836" i="8"/>
  <c r="P1836" i="8"/>
  <c r="G1837" i="8"/>
  <c r="H1837" i="8"/>
  <c r="I1837" i="8"/>
  <c r="J1837" i="8"/>
  <c r="M1837" i="8"/>
  <c r="N1837" i="8"/>
  <c r="O1837" i="8"/>
  <c r="P1837" i="8"/>
  <c r="G1838" i="8"/>
  <c r="H1838" i="8"/>
  <c r="I1838" i="8"/>
  <c r="J1838" i="8"/>
  <c r="M1838" i="8"/>
  <c r="N1838" i="8"/>
  <c r="O1838" i="8"/>
  <c r="P1838" i="8"/>
  <c r="G1839" i="8"/>
  <c r="H1839" i="8"/>
  <c r="I1839" i="8"/>
  <c r="J1839" i="8"/>
  <c r="M1839" i="8"/>
  <c r="N1839" i="8"/>
  <c r="O1839" i="8"/>
  <c r="P1839" i="8"/>
  <c r="G1840" i="8"/>
  <c r="H1840" i="8"/>
  <c r="I1840" i="8"/>
  <c r="J1840" i="8"/>
  <c r="M1840" i="8"/>
  <c r="N1840" i="8"/>
  <c r="O1840" i="8"/>
  <c r="P1840" i="8"/>
  <c r="G1841" i="8"/>
  <c r="H1841" i="8"/>
  <c r="I1841" i="8"/>
  <c r="J1841" i="8"/>
  <c r="M1841" i="8"/>
  <c r="N1841" i="8"/>
  <c r="O1841" i="8"/>
  <c r="P1841" i="8"/>
  <c r="G1842" i="8"/>
  <c r="H1842" i="8"/>
  <c r="I1842" i="8"/>
  <c r="J1842" i="8"/>
  <c r="M1842" i="8"/>
  <c r="N1842" i="8"/>
  <c r="O1842" i="8"/>
  <c r="P1842" i="8"/>
  <c r="G1843" i="8"/>
  <c r="H1843" i="8"/>
  <c r="I1843" i="8"/>
  <c r="J1843" i="8"/>
  <c r="M1843" i="8"/>
  <c r="N1843" i="8"/>
  <c r="O1843" i="8"/>
  <c r="P1843" i="8"/>
  <c r="G1844" i="8"/>
  <c r="H1844" i="8"/>
  <c r="I1844" i="8"/>
  <c r="J1844" i="8"/>
  <c r="M1844" i="8"/>
  <c r="N1844" i="8"/>
  <c r="O1844" i="8"/>
  <c r="P1844" i="8"/>
  <c r="F1845" i="8"/>
  <c r="G1845" i="8"/>
  <c r="H1845" i="8"/>
  <c r="M24" i="3"/>
  <c r="L1845" i="8"/>
  <c r="M1845" i="8"/>
  <c r="L19" i="3"/>
  <c r="N1845" i="8"/>
  <c r="G1846" i="8"/>
  <c r="H1846" i="8"/>
  <c r="I1846" i="8"/>
  <c r="J1846" i="8"/>
  <c r="M1846" i="8"/>
  <c r="N1846" i="8"/>
  <c r="P1846" i="8"/>
  <c r="G1847" i="8"/>
  <c r="H1847" i="8"/>
  <c r="I1847" i="8"/>
  <c r="J1847" i="8"/>
  <c r="M1847" i="8"/>
  <c r="N1847" i="8"/>
  <c r="P1847" i="8"/>
  <c r="G1848" i="8"/>
  <c r="H1848" i="8"/>
  <c r="I1848" i="8"/>
  <c r="J1848" i="8"/>
  <c r="M1848" i="8"/>
  <c r="N1848" i="8"/>
  <c r="P1848" i="8"/>
  <c r="G1849" i="8"/>
  <c r="H1849" i="8"/>
  <c r="I1849" i="8"/>
  <c r="J1849" i="8"/>
  <c r="M1849" i="8"/>
  <c r="N1849" i="8"/>
  <c r="P1849" i="8"/>
  <c r="G1850" i="8"/>
  <c r="H1850" i="8"/>
  <c r="I1850" i="8"/>
  <c r="J1850" i="8"/>
  <c r="M1850" i="8"/>
  <c r="N1850" i="8"/>
  <c r="P1850" i="8"/>
  <c r="G1851" i="8"/>
  <c r="H1851" i="8"/>
  <c r="I1851" i="8"/>
  <c r="J1851" i="8"/>
  <c r="M1851" i="8"/>
  <c r="M2034" i="8"/>
  <c r="N1851" i="8"/>
  <c r="P1851" i="8"/>
  <c r="G1852" i="8"/>
  <c r="H1852" i="8"/>
  <c r="I1852" i="8"/>
  <c r="J1852" i="8"/>
  <c r="M1852" i="8"/>
  <c r="N1852" i="8"/>
  <c r="P1852" i="8"/>
  <c r="G1853" i="8"/>
  <c r="H1853" i="8"/>
  <c r="I1853" i="8"/>
  <c r="J1853" i="8"/>
  <c r="M1853" i="8"/>
  <c r="N1853" i="8"/>
  <c r="P1853" i="8"/>
  <c r="G1854" i="8"/>
  <c r="H1854" i="8"/>
  <c r="I1854" i="8"/>
  <c r="J1854" i="8"/>
  <c r="M1854" i="8"/>
  <c r="N1854" i="8"/>
  <c r="P1854" i="8"/>
  <c r="G1855" i="8"/>
  <c r="H1855" i="8"/>
  <c r="I1855" i="8"/>
  <c r="J1855" i="8"/>
  <c r="M1855" i="8"/>
  <c r="N1855" i="8"/>
  <c r="P1855" i="8"/>
  <c r="G1856" i="8"/>
  <c r="H1856" i="8"/>
  <c r="I1856" i="8"/>
  <c r="J1856" i="8"/>
  <c r="M1856" i="8"/>
  <c r="N1856" i="8"/>
  <c r="P1856" i="8"/>
  <c r="G1857" i="8"/>
  <c r="H1857" i="8"/>
  <c r="I1857" i="8"/>
  <c r="J1857" i="8"/>
  <c r="M1857" i="8"/>
  <c r="N1857" i="8"/>
  <c r="P1857" i="8"/>
  <c r="G1858" i="8"/>
  <c r="H1858" i="8"/>
  <c r="I1858" i="8"/>
  <c r="J1858" i="8"/>
  <c r="M1858" i="8"/>
  <c r="N1858" i="8"/>
  <c r="P1858" i="8"/>
  <c r="G1859" i="8"/>
  <c r="H1859" i="8"/>
  <c r="I1859" i="8"/>
  <c r="J1859" i="8"/>
  <c r="M1859" i="8"/>
  <c r="N1859" i="8"/>
  <c r="P1859" i="8"/>
  <c r="G1860" i="8"/>
  <c r="H1860" i="8"/>
  <c r="I1860" i="8"/>
  <c r="J1860" i="8"/>
  <c r="M1860" i="8"/>
  <c r="N1860" i="8"/>
  <c r="P1860" i="8"/>
  <c r="G1861" i="8"/>
  <c r="H1861" i="8"/>
  <c r="I1861" i="8"/>
  <c r="J1861" i="8"/>
  <c r="M1861" i="8"/>
  <c r="N1861" i="8"/>
  <c r="P1861" i="8"/>
  <c r="G1862" i="8"/>
  <c r="H1862" i="8"/>
  <c r="I1862" i="8"/>
  <c r="J1862" i="8"/>
  <c r="M1862" i="8"/>
  <c r="N1862" i="8"/>
  <c r="P1862" i="8"/>
  <c r="G1863" i="8"/>
  <c r="H1863" i="8"/>
  <c r="I1863" i="8"/>
  <c r="J1863" i="8"/>
  <c r="M1863" i="8"/>
  <c r="N1863" i="8"/>
  <c r="P1863" i="8"/>
  <c r="G1864" i="8"/>
  <c r="H1864" i="8"/>
  <c r="I1864" i="8"/>
  <c r="J1864" i="8"/>
  <c r="M1864" i="8"/>
  <c r="N1864" i="8"/>
  <c r="P1864" i="8"/>
  <c r="G1865" i="8"/>
  <c r="H1865" i="8"/>
  <c r="I1865" i="8"/>
  <c r="J1865" i="8"/>
  <c r="M1865" i="8"/>
  <c r="N1865" i="8"/>
  <c r="P1865" i="8"/>
  <c r="G1866" i="8"/>
  <c r="H1866" i="8"/>
  <c r="I1866" i="8"/>
  <c r="J1866" i="8"/>
  <c r="M1866" i="8"/>
  <c r="N1866" i="8"/>
  <c r="P1866" i="8"/>
  <c r="G1867" i="8"/>
  <c r="H1867" i="8"/>
  <c r="I1867" i="8"/>
  <c r="J1867" i="8"/>
  <c r="M1867" i="8"/>
  <c r="N1867" i="8"/>
  <c r="P1867" i="8"/>
  <c r="G1868" i="8"/>
  <c r="H1868" i="8"/>
  <c r="I1868" i="8"/>
  <c r="J1868" i="8"/>
  <c r="M1868" i="8"/>
  <c r="N1868" i="8"/>
  <c r="P1868" i="8"/>
  <c r="G1869" i="8"/>
  <c r="H1869" i="8"/>
  <c r="I1869" i="8"/>
  <c r="J1869" i="8"/>
  <c r="M1869" i="8"/>
  <c r="N1869" i="8"/>
  <c r="P1869" i="8"/>
  <c r="G1870" i="8"/>
  <c r="H1870" i="8"/>
  <c r="I1870" i="8"/>
  <c r="J1870" i="8"/>
  <c r="M1870" i="8"/>
  <c r="N1870" i="8"/>
  <c r="P1870" i="8"/>
  <c r="G1871" i="8"/>
  <c r="H1871" i="8"/>
  <c r="I1871" i="8"/>
  <c r="J1871" i="8"/>
  <c r="M1871" i="8"/>
  <c r="N1871" i="8"/>
  <c r="P1871" i="8"/>
  <c r="G1872" i="8"/>
  <c r="H1872" i="8"/>
  <c r="I1872" i="8"/>
  <c r="J1872" i="8"/>
  <c r="M1872" i="8"/>
  <c r="N1872" i="8"/>
  <c r="P1872" i="8"/>
  <c r="G1873" i="8"/>
  <c r="H1873" i="8"/>
  <c r="I1873" i="8"/>
  <c r="J1873" i="8"/>
  <c r="M1873" i="8"/>
  <c r="N1873" i="8"/>
  <c r="P1873" i="8"/>
  <c r="G1874" i="8"/>
  <c r="H1874" i="8"/>
  <c r="I1874" i="8"/>
  <c r="J1874" i="8"/>
  <c r="M1874" i="8"/>
  <c r="N1874" i="8"/>
  <c r="P1874" i="8"/>
  <c r="G1875" i="8"/>
  <c r="H1875" i="8"/>
  <c r="I1875" i="8"/>
  <c r="J1875" i="8"/>
  <c r="M1875" i="8"/>
  <c r="N1875" i="8"/>
  <c r="P1875" i="8"/>
  <c r="G1876" i="8"/>
  <c r="H1876" i="8"/>
  <c r="I1876" i="8"/>
  <c r="J1876" i="8"/>
  <c r="M1876" i="8"/>
  <c r="N1876" i="8"/>
  <c r="P1876" i="8"/>
  <c r="G1877" i="8"/>
  <c r="H1877" i="8"/>
  <c r="I1877" i="8"/>
  <c r="J1877" i="8"/>
  <c r="M1877" i="8"/>
  <c r="N1877" i="8"/>
  <c r="P1877" i="8"/>
  <c r="G1878" i="8"/>
  <c r="H1878" i="8"/>
  <c r="I1878" i="8"/>
  <c r="J1878" i="8"/>
  <c r="M1878" i="8"/>
  <c r="N1878" i="8"/>
  <c r="P1878" i="8"/>
  <c r="G1879" i="8"/>
  <c r="H1879" i="8"/>
  <c r="I1879" i="8"/>
  <c r="J1879" i="8"/>
  <c r="M1879" i="8"/>
  <c r="N1879" i="8"/>
  <c r="P1879" i="8"/>
  <c r="G1880" i="8"/>
  <c r="H1880" i="8"/>
  <c r="I1880" i="8"/>
  <c r="J1880" i="8"/>
  <c r="M1880" i="8"/>
  <c r="N1880" i="8"/>
  <c r="P1880" i="8"/>
  <c r="G1881" i="8"/>
  <c r="H1881" i="8"/>
  <c r="I1881" i="8"/>
  <c r="J1881" i="8"/>
  <c r="M1881" i="8"/>
  <c r="N1881" i="8"/>
  <c r="P1881" i="8"/>
  <c r="G1882" i="8"/>
  <c r="H1882" i="8"/>
  <c r="I1882" i="8"/>
  <c r="J1882" i="8"/>
  <c r="M1882" i="8"/>
  <c r="N1882" i="8"/>
  <c r="P1882" i="8"/>
  <c r="G1883" i="8"/>
  <c r="H1883" i="8"/>
  <c r="I1883" i="8"/>
  <c r="J1883" i="8"/>
  <c r="M1883" i="8"/>
  <c r="N1883" i="8"/>
  <c r="P1883" i="8"/>
  <c r="G1884" i="8"/>
  <c r="H1884" i="8"/>
  <c r="I1884" i="8"/>
  <c r="J1884" i="8"/>
  <c r="M1884" i="8"/>
  <c r="N1884" i="8"/>
  <c r="P1884" i="8"/>
  <c r="G1885" i="8"/>
  <c r="H1885" i="8"/>
  <c r="I1885" i="8"/>
  <c r="J1885" i="8"/>
  <c r="M1885" i="8"/>
  <c r="N1885" i="8"/>
  <c r="P1885" i="8"/>
  <c r="G1886" i="8"/>
  <c r="H1886" i="8"/>
  <c r="I1886" i="8"/>
  <c r="J1886" i="8"/>
  <c r="M1886" i="8"/>
  <c r="N1886" i="8"/>
  <c r="P1886" i="8"/>
  <c r="G1887" i="8"/>
  <c r="H1887" i="8"/>
  <c r="I1887" i="8"/>
  <c r="J1887" i="8"/>
  <c r="M1887" i="8"/>
  <c r="N1887" i="8"/>
  <c r="P1887" i="8"/>
  <c r="G1888" i="8"/>
  <c r="H1888" i="8"/>
  <c r="I1888" i="8"/>
  <c r="J1888" i="8"/>
  <c r="M1888" i="8"/>
  <c r="N1888" i="8"/>
  <c r="P1888" i="8"/>
  <c r="G1889" i="8"/>
  <c r="H1889" i="8"/>
  <c r="I1889" i="8"/>
  <c r="J1889" i="8"/>
  <c r="M1889" i="8"/>
  <c r="N1889" i="8"/>
  <c r="P1889" i="8"/>
  <c r="G1890" i="8"/>
  <c r="H1890" i="8"/>
  <c r="I1890" i="8"/>
  <c r="J1890" i="8"/>
  <c r="M1890" i="8"/>
  <c r="N1890" i="8"/>
  <c r="P1890" i="8"/>
  <c r="G1891" i="8"/>
  <c r="H1891" i="8"/>
  <c r="I1891" i="8"/>
  <c r="J1891" i="8"/>
  <c r="M1891" i="8"/>
  <c r="N1891" i="8"/>
  <c r="P1891" i="8"/>
  <c r="G1892" i="8"/>
  <c r="H1892" i="8"/>
  <c r="I1892" i="8"/>
  <c r="J1892" i="8"/>
  <c r="M1892" i="8"/>
  <c r="N1892" i="8"/>
  <c r="P1892" i="8"/>
  <c r="G1893" i="8"/>
  <c r="H1893" i="8"/>
  <c r="I1893" i="8"/>
  <c r="J1893" i="8"/>
  <c r="M1893" i="8"/>
  <c r="N1893" i="8"/>
  <c r="P1893" i="8"/>
  <c r="G1894" i="8"/>
  <c r="H1894" i="8"/>
  <c r="I1894" i="8"/>
  <c r="J1894" i="8"/>
  <c r="M1894" i="8"/>
  <c r="N1894" i="8"/>
  <c r="P1894" i="8"/>
  <c r="G1895" i="8"/>
  <c r="H1895" i="8"/>
  <c r="I1895" i="8"/>
  <c r="J1895" i="8"/>
  <c r="M1895" i="8"/>
  <c r="N1895" i="8"/>
  <c r="P1895" i="8"/>
  <c r="G1896" i="8"/>
  <c r="H1896" i="8"/>
  <c r="I1896" i="8"/>
  <c r="J1896" i="8"/>
  <c r="M1896" i="8"/>
  <c r="N1896" i="8"/>
  <c r="P1896" i="8"/>
  <c r="G1897" i="8"/>
  <c r="H1897" i="8"/>
  <c r="I1897" i="8"/>
  <c r="J1897" i="8"/>
  <c r="M1897" i="8"/>
  <c r="N1897" i="8"/>
  <c r="P1897" i="8"/>
  <c r="G1898" i="8"/>
  <c r="H1898" i="8"/>
  <c r="I1898" i="8"/>
  <c r="J1898" i="8"/>
  <c r="M1898" i="8"/>
  <c r="N1898" i="8"/>
  <c r="P1898" i="8"/>
  <c r="G1899" i="8"/>
  <c r="H1899" i="8"/>
  <c r="I1899" i="8"/>
  <c r="J1899" i="8"/>
  <c r="M1899" i="8"/>
  <c r="N1899" i="8"/>
  <c r="P1899" i="8"/>
  <c r="G1900" i="8"/>
  <c r="H1900" i="8"/>
  <c r="I1900" i="8"/>
  <c r="J1900" i="8"/>
  <c r="M1900" i="8"/>
  <c r="N1900" i="8"/>
  <c r="P1900" i="8"/>
  <c r="G1901" i="8"/>
  <c r="H1901" i="8"/>
  <c r="I1901" i="8"/>
  <c r="J1901" i="8"/>
  <c r="M1901" i="8"/>
  <c r="N1901" i="8"/>
  <c r="P1901" i="8"/>
  <c r="G1902" i="8"/>
  <c r="H1902" i="8"/>
  <c r="I1902" i="8"/>
  <c r="J1902" i="8"/>
  <c r="M1902" i="8"/>
  <c r="N1902" i="8"/>
  <c r="P1902" i="8"/>
  <c r="G1903" i="8"/>
  <c r="H1903" i="8"/>
  <c r="I1903" i="8"/>
  <c r="J1903" i="8"/>
  <c r="M1903" i="8"/>
  <c r="N1903" i="8"/>
  <c r="P1903" i="8"/>
  <c r="G1904" i="8"/>
  <c r="H1904" i="8"/>
  <c r="I1904" i="8"/>
  <c r="J1904" i="8"/>
  <c r="M1904" i="8"/>
  <c r="N1904" i="8"/>
  <c r="P1904" i="8"/>
  <c r="G1905" i="8"/>
  <c r="H1905" i="8"/>
  <c r="I1905" i="8"/>
  <c r="J1905" i="8"/>
  <c r="M1905" i="8"/>
  <c r="N1905" i="8"/>
  <c r="P1905" i="8"/>
  <c r="G1906" i="8"/>
  <c r="H1906" i="8"/>
  <c r="I1906" i="8"/>
  <c r="J1906" i="8"/>
  <c r="M1906" i="8"/>
  <c r="N1906" i="8"/>
  <c r="P1906" i="8"/>
  <c r="G1907" i="8"/>
  <c r="H1907" i="8"/>
  <c r="I1907" i="8"/>
  <c r="J1907" i="8"/>
  <c r="M1907" i="8"/>
  <c r="N1907" i="8"/>
  <c r="P1907" i="8"/>
  <c r="G1908" i="8"/>
  <c r="H1908" i="8"/>
  <c r="I1908" i="8"/>
  <c r="J1908" i="8"/>
  <c r="M1908" i="8"/>
  <c r="N1908" i="8"/>
  <c r="P1908" i="8"/>
  <c r="G1909" i="8"/>
  <c r="H1909" i="8"/>
  <c r="I1909" i="8"/>
  <c r="J1909" i="8"/>
  <c r="M1909" i="8"/>
  <c r="N1909" i="8"/>
  <c r="P1909" i="8"/>
  <c r="G1910" i="8"/>
  <c r="H1910" i="8"/>
  <c r="I1910" i="8"/>
  <c r="J1910" i="8"/>
  <c r="M1910" i="8"/>
  <c r="N1910" i="8"/>
  <c r="P1910" i="8"/>
  <c r="G1911" i="8"/>
  <c r="H1911" i="8"/>
  <c r="I1911" i="8"/>
  <c r="J1911" i="8"/>
  <c r="M1911" i="8"/>
  <c r="N1911" i="8"/>
  <c r="P1911" i="8"/>
  <c r="G1912" i="8"/>
  <c r="H1912" i="8"/>
  <c r="I1912" i="8"/>
  <c r="J1912" i="8"/>
  <c r="M1912" i="8"/>
  <c r="N1912" i="8"/>
  <c r="P1912" i="8"/>
  <c r="G1913" i="8"/>
  <c r="H1913" i="8"/>
  <c r="I1913" i="8"/>
  <c r="J1913" i="8"/>
  <c r="M1913" i="8"/>
  <c r="N1913" i="8"/>
  <c r="P1913" i="8"/>
  <c r="G1914" i="8"/>
  <c r="H1914" i="8"/>
  <c r="I1914" i="8"/>
  <c r="J1914" i="8"/>
  <c r="M1914" i="8"/>
  <c r="N1914" i="8"/>
  <c r="P1914" i="8"/>
  <c r="G1915" i="8"/>
  <c r="H1915" i="8"/>
  <c r="I1915" i="8"/>
  <c r="J1915" i="8"/>
  <c r="M1915" i="8"/>
  <c r="N1915" i="8"/>
  <c r="P1915" i="8"/>
  <c r="G1916" i="8"/>
  <c r="H1916" i="8"/>
  <c r="I1916" i="8"/>
  <c r="J1916" i="8"/>
  <c r="M1916" i="8"/>
  <c r="N1916" i="8"/>
  <c r="P1916" i="8"/>
  <c r="G1917" i="8"/>
  <c r="H1917" i="8"/>
  <c r="I1917" i="8"/>
  <c r="J1917" i="8"/>
  <c r="M1917" i="8"/>
  <c r="N1917" i="8"/>
  <c r="P1917" i="8"/>
  <c r="G1918" i="8"/>
  <c r="H1918" i="8"/>
  <c r="I1918" i="8"/>
  <c r="J1918" i="8"/>
  <c r="M1918" i="8"/>
  <c r="N1918" i="8"/>
  <c r="P1918" i="8"/>
  <c r="G1919" i="8"/>
  <c r="H1919" i="8"/>
  <c r="I1919" i="8"/>
  <c r="J1919" i="8"/>
  <c r="M1919" i="8"/>
  <c r="N1919" i="8"/>
  <c r="P1919" i="8"/>
  <c r="G1920" i="8"/>
  <c r="H1920" i="8"/>
  <c r="I1920" i="8"/>
  <c r="J1920" i="8"/>
  <c r="M1920" i="8"/>
  <c r="N1920" i="8"/>
  <c r="P1920" i="8"/>
  <c r="G1921" i="8"/>
  <c r="H1921" i="8"/>
  <c r="I1921" i="8"/>
  <c r="J1921" i="8"/>
  <c r="M1921" i="8"/>
  <c r="N1921" i="8"/>
  <c r="P1921" i="8"/>
  <c r="G1922" i="8"/>
  <c r="H1922" i="8"/>
  <c r="I1922" i="8"/>
  <c r="J1922" i="8"/>
  <c r="M1922" i="8"/>
  <c r="N1922" i="8"/>
  <c r="P1922" i="8"/>
  <c r="G1923" i="8"/>
  <c r="H1923" i="8"/>
  <c r="I1923" i="8"/>
  <c r="J1923" i="8"/>
  <c r="M1923" i="8"/>
  <c r="N1923" i="8"/>
  <c r="P1923" i="8"/>
  <c r="G1924" i="8"/>
  <c r="H1924" i="8"/>
  <c r="I1924" i="8"/>
  <c r="J1924" i="8"/>
  <c r="M1924" i="8"/>
  <c r="N1924" i="8"/>
  <c r="P1924" i="8"/>
  <c r="G1925" i="8"/>
  <c r="H1925" i="8"/>
  <c r="I1925" i="8"/>
  <c r="J1925" i="8"/>
  <c r="M1925" i="8"/>
  <c r="N1925" i="8"/>
  <c r="P1925" i="8"/>
  <c r="G1926" i="8"/>
  <c r="H1926" i="8"/>
  <c r="I1926" i="8"/>
  <c r="J1926" i="8"/>
  <c r="M1926" i="8"/>
  <c r="N1926" i="8"/>
  <c r="P1926" i="8"/>
  <c r="G1927" i="8"/>
  <c r="H1927" i="8"/>
  <c r="I1927" i="8"/>
  <c r="J1927" i="8"/>
  <c r="M1927" i="8"/>
  <c r="N1927" i="8"/>
  <c r="P1927" i="8"/>
  <c r="G1928" i="8"/>
  <c r="H1928" i="8"/>
  <c r="I1928" i="8"/>
  <c r="J1928" i="8"/>
  <c r="M1928" i="8"/>
  <c r="N1928" i="8"/>
  <c r="P1928" i="8"/>
  <c r="G1929" i="8"/>
  <c r="H1929" i="8"/>
  <c r="I1929" i="8"/>
  <c r="J1929" i="8"/>
  <c r="M1929" i="8"/>
  <c r="N1929" i="8"/>
  <c r="P1929" i="8"/>
  <c r="G1930" i="8"/>
  <c r="H1930" i="8"/>
  <c r="I1930" i="8"/>
  <c r="J1930" i="8"/>
  <c r="M1930" i="8"/>
  <c r="N1930" i="8"/>
  <c r="P1930" i="8"/>
  <c r="G1931" i="8"/>
  <c r="H1931" i="8"/>
  <c r="I1931" i="8"/>
  <c r="J1931" i="8"/>
  <c r="M1931" i="8"/>
  <c r="N1931" i="8"/>
  <c r="P1931" i="8"/>
  <c r="G1932" i="8"/>
  <c r="H1932" i="8"/>
  <c r="I1932" i="8"/>
  <c r="J1932" i="8"/>
  <c r="M1932" i="8"/>
  <c r="N1932" i="8"/>
  <c r="P1932" i="8"/>
  <c r="G1933" i="8"/>
  <c r="H1933" i="8"/>
  <c r="I1933" i="8"/>
  <c r="J1933" i="8"/>
  <c r="M1933" i="8"/>
  <c r="N1933" i="8"/>
  <c r="P1933" i="8"/>
  <c r="G1934" i="8"/>
  <c r="H1934" i="8"/>
  <c r="I1934" i="8"/>
  <c r="J1934" i="8"/>
  <c r="M1934" i="8"/>
  <c r="N1934" i="8"/>
  <c r="P1934" i="8"/>
  <c r="G1935" i="8"/>
  <c r="H1935" i="8"/>
  <c r="I1935" i="8"/>
  <c r="J1935" i="8"/>
  <c r="M1935" i="8"/>
  <c r="N1935" i="8"/>
  <c r="P1935" i="8"/>
  <c r="G1936" i="8"/>
  <c r="H1936" i="8"/>
  <c r="I1936" i="8"/>
  <c r="J1936" i="8"/>
  <c r="M1936" i="8"/>
  <c r="N1936" i="8"/>
  <c r="P1936" i="8"/>
  <c r="G1937" i="8"/>
  <c r="H1937" i="8"/>
  <c r="I1937" i="8"/>
  <c r="J1937" i="8"/>
  <c r="M1937" i="8"/>
  <c r="N1937" i="8"/>
  <c r="P1937" i="8"/>
  <c r="G1938" i="8"/>
  <c r="H1938" i="8"/>
  <c r="I1938" i="8"/>
  <c r="J1938" i="8"/>
  <c r="M1938" i="8"/>
  <c r="N1938" i="8"/>
  <c r="P1938" i="8"/>
  <c r="G1939" i="8"/>
  <c r="H1939" i="8"/>
  <c r="I1939" i="8"/>
  <c r="J1939" i="8"/>
  <c r="M1939" i="8"/>
  <c r="N1939" i="8"/>
  <c r="P1939" i="8"/>
  <c r="G1940" i="8"/>
  <c r="H1940" i="8"/>
  <c r="I1940" i="8"/>
  <c r="J1940" i="8"/>
  <c r="M1940" i="8"/>
  <c r="N1940" i="8"/>
  <c r="P1940" i="8"/>
  <c r="G1941" i="8"/>
  <c r="H1941" i="8"/>
  <c r="I1941" i="8"/>
  <c r="J1941" i="8"/>
  <c r="M1941" i="8"/>
  <c r="N1941" i="8"/>
  <c r="P1941" i="8"/>
  <c r="G1942" i="8"/>
  <c r="H1942" i="8"/>
  <c r="I1942" i="8"/>
  <c r="J1942" i="8"/>
  <c r="M1942" i="8"/>
  <c r="N1942" i="8"/>
  <c r="P1942" i="8"/>
  <c r="G1943" i="8"/>
  <c r="H1943" i="8"/>
  <c r="I1943" i="8"/>
  <c r="J1943" i="8"/>
  <c r="M1943" i="8"/>
  <c r="N1943" i="8"/>
  <c r="P1943" i="8"/>
  <c r="G1944" i="8"/>
  <c r="H1944" i="8"/>
  <c r="I1944" i="8"/>
  <c r="J1944" i="8"/>
  <c r="M1944" i="8"/>
  <c r="N1944" i="8"/>
  <c r="P1944" i="8"/>
  <c r="G1945" i="8"/>
  <c r="H1945" i="8"/>
  <c r="I1945" i="8"/>
  <c r="J1945" i="8"/>
  <c r="M1945" i="8"/>
  <c r="N1945" i="8"/>
  <c r="P1945" i="8"/>
  <c r="G1946" i="8"/>
  <c r="H1946" i="8"/>
  <c r="I1946" i="8"/>
  <c r="J1946" i="8"/>
  <c r="M1946" i="8"/>
  <c r="N1946" i="8"/>
  <c r="P1946" i="8"/>
  <c r="G1947" i="8"/>
  <c r="H1947" i="8"/>
  <c r="I1947" i="8"/>
  <c r="J1947" i="8"/>
  <c r="M1947" i="8"/>
  <c r="N1947" i="8"/>
  <c r="P1947" i="8"/>
  <c r="G1948" i="8"/>
  <c r="H1948" i="8"/>
  <c r="I1948" i="8"/>
  <c r="J1948" i="8"/>
  <c r="M1948" i="8"/>
  <c r="N1948" i="8"/>
  <c r="P1948" i="8"/>
  <c r="G1949" i="8"/>
  <c r="H1949" i="8"/>
  <c r="I1949" i="8"/>
  <c r="J1949" i="8"/>
  <c r="M1949" i="8"/>
  <c r="N1949" i="8"/>
  <c r="P1949" i="8"/>
  <c r="G1950" i="8"/>
  <c r="H1950" i="8"/>
  <c r="I1950" i="8"/>
  <c r="J1950" i="8"/>
  <c r="M1950" i="8"/>
  <c r="N1950" i="8"/>
  <c r="P1950" i="8"/>
  <c r="G1951" i="8"/>
  <c r="H1951" i="8"/>
  <c r="I1951" i="8"/>
  <c r="J1951" i="8"/>
  <c r="M1951" i="8"/>
  <c r="N1951" i="8"/>
  <c r="P1951" i="8"/>
  <c r="G1952" i="8"/>
  <c r="H1952" i="8"/>
  <c r="I1952" i="8"/>
  <c r="J1952" i="8"/>
  <c r="M1952" i="8"/>
  <c r="N1952" i="8"/>
  <c r="P1952" i="8"/>
  <c r="G1953" i="8"/>
  <c r="H1953" i="8"/>
  <c r="I1953" i="8"/>
  <c r="J1953" i="8"/>
  <c r="M1953" i="8"/>
  <c r="N1953" i="8"/>
  <c r="P1953" i="8"/>
  <c r="G1954" i="8"/>
  <c r="H1954" i="8"/>
  <c r="I1954" i="8"/>
  <c r="J1954" i="8"/>
  <c r="M1954" i="8"/>
  <c r="N1954" i="8"/>
  <c r="P1954" i="8"/>
  <c r="G1955" i="8"/>
  <c r="H1955" i="8"/>
  <c r="I1955" i="8"/>
  <c r="J1955" i="8"/>
  <c r="M1955" i="8"/>
  <c r="N1955" i="8"/>
  <c r="P1955" i="8"/>
  <c r="G1956" i="8"/>
  <c r="H1956" i="8"/>
  <c r="I1956" i="8"/>
  <c r="J1956" i="8"/>
  <c r="M1956" i="8"/>
  <c r="N1956" i="8"/>
  <c r="P1956" i="8"/>
  <c r="G1957" i="8"/>
  <c r="H1957" i="8"/>
  <c r="I1957" i="8"/>
  <c r="J1957" i="8"/>
  <c r="M1957" i="8"/>
  <c r="N1957" i="8"/>
  <c r="P1957" i="8"/>
  <c r="G1958" i="8"/>
  <c r="H1958" i="8"/>
  <c r="I1958" i="8"/>
  <c r="J1958" i="8"/>
  <c r="M1958" i="8"/>
  <c r="N1958" i="8"/>
  <c r="P1958" i="8"/>
  <c r="G1959" i="8"/>
  <c r="H1959" i="8"/>
  <c r="I1959" i="8"/>
  <c r="J1959" i="8"/>
  <c r="M1959" i="8"/>
  <c r="N1959" i="8"/>
  <c r="P1959" i="8"/>
  <c r="G1960" i="8"/>
  <c r="H1960" i="8"/>
  <c r="I1960" i="8"/>
  <c r="J1960" i="8"/>
  <c r="M1960" i="8"/>
  <c r="N1960" i="8"/>
  <c r="P1960" i="8"/>
  <c r="G1961" i="8"/>
  <c r="H1961" i="8"/>
  <c r="I1961" i="8"/>
  <c r="J1961" i="8"/>
  <c r="M1961" i="8"/>
  <c r="N1961" i="8"/>
  <c r="P1961" i="8"/>
  <c r="G1962" i="8"/>
  <c r="H1962" i="8"/>
  <c r="I1962" i="8"/>
  <c r="J1962" i="8"/>
  <c r="M1962" i="8"/>
  <c r="N1962" i="8"/>
  <c r="P1962" i="8"/>
  <c r="G1963" i="8"/>
  <c r="H1963" i="8"/>
  <c r="I1963" i="8"/>
  <c r="J1963" i="8"/>
  <c r="M1963" i="8"/>
  <c r="N1963" i="8"/>
  <c r="P1963" i="8"/>
  <c r="G1964" i="8"/>
  <c r="H1964" i="8"/>
  <c r="I1964" i="8"/>
  <c r="J1964" i="8"/>
  <c r="M1964" i="8"/>
  <c r="N1964" i="8"/>
  <c r="P1964" i="8"/>
  <c r="G1965" i="8"/>
  <c r="H1965" i="8"/>
  <c r="I1965" i="8"/>
  <c r="J1965" i="8"/>
  <c r="M1965" i="8"/>
  <c r="N1965" i="8"/>
  <c r="P1965" i="8"/>
  <c r="G1966" i="8"/>
  <c r="H1966" i="8"/>
  <c r="I1966" i="8"/>
  <c r="J1966" i="8"/>
  <c r="M1966" i="8"/>
  <c r="N1966" i="8"/>
  <c r="P1966" i="8"/>
  <c r="G1967" i="8"/>
  <c r="H1967" i="8"/>
  <c r="I1967" i="8"/>
  <c r="J1967" i="8"/>
  <c r="M1967" i="8"/>
  <c r="N1967" i="8"/>
  <c r="P1967" i="8"/>
  <c r="G1968" i="8"/>
  <c r="H1968" i="8"/>
  <c r="I1968" i="8"/>
  <c r="J1968" i="8"/>
  <c r="M1968" i="8"/>
  <c r="N1968" i="8"/>
  <c r="P1968" i="8"/>
  <c r="G1969" i="8"/>
  <c r="H1969" i="8"/>
  <c r="I1969" i="8"/>
  <c r="J1969" i="8"/>
  <c r="M1969" i="8"/>
  <c r="N1969" i="8"/>
  <c r="P1969" i="8"/>
  <c r="G1970" i="8"/>
  <c r="H1970" i="8"/>
  <c r="I1970" i="8"/>
  <c r="J1970" i="8"/>
  <c r="M1970" i="8"/>
  <c r="N1970" i="8"/>
  <c r="P1970" i="8"/>
  <c r="G1971" i="8"/>
  <c r="H1971" i="8"/>
  <c r="I1971" i="8"/>
  <c r="J1971" i="8"/>
  <c r="M1971" i="8"/>
  <c r="N1971" i="8"/>
  <c r="P1971" i="8"/>
  <c r="G1972" i="8"/>
  <c r="H1972" i="8"/>
  <c r="I1972" i="8"/>
  <c r="J1972" i="8"/>
  <c r="M1972" i="8"/>
  <c r="N1972" i="8"/>
  <c r="P1972" i="8"/>
  <c r="G1973" i="8"/>
  <c r="H1973" i="8"/>
  <c r="I1973" i="8"/>
  <c r="J1973" i="8"/>
  <c r="M1973" i="8"/>
  <c r="N1973" i="8"/>
  <c r="P1973" i="8"/>
  <c r="G1974" i="8"/>
  <c r="H1974" i="8"/>
  <c r="I1974" i="8"/>
  <c r="J1974" i="8"/>
  <c r="M1974" i="8"/>
  <c r="N1974" i="8"/>
  <c r="P1974" i="8"/>
  <c r="G1975" i="8"/>
  <c r="H1975" i="8"/>
  <c r="I1975" i="8"/>
  <c r="J1975" i="8"/>
  <c r="M1975" i="8"/>
  <c r="N1975" i="8"/>
  <c r="P1975" i="8"/>
  <c r="G1976" i="8"/>
  <c r="H1976" i="8"/>
  <c r="I1976" i="8"/>
  <c r="J1976" i="8"/>
  <c r="M1976" i="8"/>
  <c r="N1976" i="8"/>
  <c r="P1976" i="8"/>
  <c r="G1977" i="8"/>
  <c r="H1977" i="8"/>
  <c r="I1977" i="8"/>
  <c r="J1977" i="8"/>
  <c r="M1977" i="8"/>
  <c r="N1977" i="8"/>
  <c r="P1977" i="8"/>
  <c r="G1978" i="8"/>
  <c r="H1978" i="8"/>
  <c r="I1978" i="8"/>
  <c r="J1978" i="8"/>
  <c r="M1978" i="8"/>
  <c r="N1978" i="8"/>
  <c r="P1978" i="8"/>
  <c r="G1979" i="8"/>
  <c r="H1979" i="8"/>
  <c r="I1979" i="8"/>
  <c r="J1979" i="8"/>
  <c r="M1979" i="8"/>
  <c r="N1979" i="8"/>
  <c r="P1979" i="8"/>
  <c r="G1980" i="8"/>
  <c r="H1980" i="8"/>
  <c r="I1980" i="8"/>
  <c r="J1980" i="8"/>
  <c r="M1980" i="8"/>
  <c r="N1980" i="8"/>
  <c r="P1980" i="8"/>
  <c r="G1981" i="8"/>
  <c r="H1981" i="8"/>
  <c r="I1981" i="8"/>
  <c r="J1981" i="8"/>
  <c r="M1981" i="8"/>
  <c r="N1981" i="8"/>
  <c r="P1981" i="8"/>
  <c r="G1982" i="8"/>
  <c r="H1982" i="8"/>
  <c r="I1982" i="8"/>
  <c r="J1982" i="8"/>
  <c r="M1982" i="8"/>
  <c r="N1982" i="8"/>
  <c r="P1982" i="8"/>
  <c r="G1983" i="8"/>
  <c r="H1983" i="8"/>
  <c r="I1983" i="8"/>
  <c r="J1983" i="8"/>
  <c r="M1983" i="8"/>
  <c r="N1983" i="8"/>
  <c r="P1983" i="8"/>
  <c r="G1984" i="8"/>
  <c r="H1984" i="8"/>
  <c r="I1984" i="8"/>
  <c r="J1984" i="8"/>
  <c r="M1984" i="8"/>
  <c r="N1984" i="8"/>
  <c r="P1984" i="8"/>
  <c r="G1985" i="8"/>
  <c r="H1985" i="8"/>
  <c r="I1985" i="8"/>
  <c r="J1985" i="8"/>
  <c r="M1985" i="8"/>
  <c r="N1985" i="8"/>
  <c r="P1985" i="8"/>
  <c r="G1986" i="8"/>
  <c r="H1986" i="8"/>
  <c r="I1986" i="8"/>
  <c r="J1986" i="8"/>
  <c r="M1986" i="8"/>
  <c r="N1986" i="8"/>
  <c r="P1986" i="8"/>
  <c r="G1987" i="8"/>
  <c r="H1987" i="8"/>
  <c r="I1987" i="8"/>
  <c r="J1987" i="8"/>
  <c r="M1987" i="8"/>
  <c r="N1987" i="8"/>
  <c r="P1987" i="8"/>
  <c r="G1988" i="8"/>
  <c r="H1988" i="8"/>
  <c r="I1988" i="8"/>
  <c r="J1988" i="8"/>
  <c r="M1988" i="8"/>
  <c r="N1988" i="8"/>
  <c r="P1988" i="8"/>
  <c r="G1989" i="8"/>
  <c r="H1989" i="8"/>
  <c r="I1989" i="8"/>
  <c r="J1989" i="8"/>
  <c r="M1989" i="8"/>
  <c r="N1989" i="8"/>
  <c r="P1989" i="8"/>
  <c r="G1990" i="8"/>
  <c r="H1990" i="8"/>
  <c r="I1990" i="8"/>
  <c r="J1990" i="8"/>
  <c r="M1990" i="8"/>
  <c r="N1990" i="8"/>
  <c r="P1990" i="8"/>
  <c r="G1991" i="8"/>
  <c r="H1991" i="8"/>
  <c r="I1991" i="8"/>
  <c r="J1991" i="8"/>
  <c r="M1991" i="8"/>
  <c r="N1991" i="8"/>
  <c r="P1991" i="8"/>
  <c r="G1992" i="8"/>
  <c r="H1992" i="8"/>
  <c r="I1992" i="8"/>
  <c r="J1992" i="8"/>
  <c r="M1992" i="8"/>
  <c r="N1992" i="8"/>
  <c r="P1992" i="8"/>
  <c r="G1993" i="8"/>
  <c r="H1993" i="8"/>
  <c r="I1993" i="8"/>
  <c r="J1993" i="8"/>
  <c r="M1993" i="8"/>
  <c r="N1993" i="8"/>
  <c r="P1993" i="8"/>
  <c r="G1994" i="8"/>
  <c r="H1994" i="8"/>
  <c r="I1994" i="8"/>
  <c r="J1994" i="8"/>
  <c r="M1994" i="8"/>
  <c r="N1994" i="8"/>
  <c r="P1994" i="8"/>
  <c r="G1995" i="8"/>
  <c r="H1995" i="8"/>
  <c r="I1995" i="8"/>
  <c r="J1995" i="8"/>
  <c r="M1995" i="8"/>
  <c r="N1995" i="8"/>
  <c r="P1995" i="8"/>
  <c r="G1996" i="8"/>
  <c r="H1996" i="8"/>
  <c r="I1996" i="8"/>
  <c r="J1996" i="8"/>
  <c r="M1996" i="8"/>
  <c r="N1996" i="8"/>
  <c r="P1996" i="8"/>
  <c r="G1997" i="8"/>
  <c r="H1997" i="8"/>
  <c r="I1997" i="8"/>
  <c r="J1997" i="8"/>
  <c r="M1997" i="8"/>
  <c r="N1997" i="8"/>
  <c r="P1997" i="8"/>
  <c r="G1998" i="8"/>
  <c r="H1998" i="8"/>
  <c r="I1998" i="8"/>
  <c r="J1998" i="8"/>
  <c r="M1998" i="8"/>
  <c r="N1998" i="8"/>
  <c r="P1998" i="8"/>
  <c r="G1999" i="8"/>
  <c r="H1999" i="8"/>
  <c r="I1999" i="8"/>
  <c r="J1999" i="8"/>
  <c r="M1999" i="8"/>
  <c r="N1999" i="8"/>
  <c r="P1999" i="8"/>
  <c r="G2000" i="8"/>
  <c r="H2000" i="8"/>
  <c r="I2000" i="8"/>
  <c r="J2000" i="8"/>
  <c r="M2000" i="8"/>
  <c r="N2000" i="8"/>
  <c r="P2000" i="8"/>
  <c r="G2001" i="8"/>
  <c r="H2001" i="8"/>
  <c r="I2001" i="8"/>
  <c r="J2001" i="8"/>
  <c r="M2001" i="8"/>
  <c r="N2001" i="8"/>
  <c r="P2001" i="8"/>
  <c r="G2002" i="8"/>
  <c r="H2002" i="8"/>
  <c r="I2002" i="8"/>
  <c r="J2002" i="8"/>
  <c r="M2002" i="8"/>
  <c r="N2002" i="8"/>
  <c r="P2002" i="8"/>
  <c r="G2003" i="8"/>
  <c r="H2003" i="8"/>
  <c r="I2003" i="8"/>
  <c r="J2003" i="8"/>
  <c r="M2003" i="8"/>
  <c r="N2003" i="8"/>
  <c r="P2003" i="8"/>
  <c r="G2004" i="8"/>
  <c r="H2004" i="8"/>
  <c r="I2004" i="8"/>
  <c r="J2004" i="8"/>
  <c r="M2004" i="8"/>
  <c r="N2004" i="8"/>
  <c r="P2004" i="8"/>
  <c r="G2005" i="8"/>
  <c r="H2005" i="8"/>
  <c r="I2005" i="8"/>
  <c r="J2005" i="8"/>
  <c r="M2005" i="8"/>
  <c r="N2005" i="8"/>
  <c r="P2005" i="8"/>
  <c r="G2006" i="8"/>
  <c r="H2006" i="8"/>
  <c r="I2006" i="8"/>
  <c r="J2006" i="8"/>
  <c r="M2006" i="8"/>
  <c r="N2006" i="8"/>
  <c r="P2006" i="8"/>
  <c r="G2007" i="8"/>
  <c r="H2007" i="8"/>
  <c r="I2007" i="8"/>
  <c r="J2007" i="8"/>
  <c r="M2007" i="8"/>
  <c r="N2007" i="8"/>
  <c r="P2007" i="8"/>
  <c r="G2008" i="8"/>
  <c r="H2008" i="8"/>
  <c r="I2008" i="8"/>
  <c r="J2008" i="8"/>
  <c r="M2008" i="8"/>
  <c r="N2008" i="8"/>
  <c r="P2008" i="8"/>
  <c r="G2009" i="8"/>
  <c r="H2009" i="8"/>
  <c r="I2009" i="8"/>
  <c r="J2009" i="8"/>
  <c r="M2009" i="8"/>
  <c r="N2009" i="8"/>
  <c r="P2009" i="8"/>
  <c r="G2010" i="8"/>
  <c r="H2010" i="8"/>
  <c r="I2010" i="8"/>
  <c r="J2010" i="8"/>
  <c r="M2010" i="8"/>
  <c r="N2010" i="8"/>
  <c r="P2010" i="8"/>
  <c r="G2011" i="8"/>
  <c r="H2011" i="8"/>
  <c r="I2011" i="8"/>
  <c r="J2011" i="8"/>
  <c r="M2011" i="8"/>
  <c r="N2011" i="8"/>
  <c r="P2011" i="8"/>
  <c r="G2012" i="8"/>
  <c r="H2012" i="8"/>
  <c r="I2012" i="8"/>
  <c r="J2012" i="8"/>
  <c r="M2012" i="8"/>
  <c r="N2012" i="8"/>
  <c r="P2012" i="8"/>
  <c r="G2013" i="8"/>
  <c r="H2013" i="8"/>
  <c r="I2013" i="8"/>
  <c r="J2013" i="8"/>
  <c r="M2013" i="8"/>
  <c r="N2013" i="8"/>
  <c r="P2013" i="8"/>
  <c r="G2014" i="8"/>
  <c r="H2014" i="8"/>
  <c r="I2014" i="8"/>
  <c r="J2014" i="8"/>
  <c r="M2014" i="8"/>
  <c r="N2014" i="8"/>
  <c r="O2014" i="8"/>
  <c r="P2014" i="8"/>
  <c r="G2015" i="8"/>
  <c r="H2015" i="8"/>
  <c r="I2015" i="8"/>
  <c r="J2015" i="8"/>
  <c r="M2015" i="8"/>
  <c r="N2015" i="8"/>
  <c r="O2015" i="8"/>
  <c r="P2015" i="8"/>
  <c r="G2016" i="8"/>
  <c r="H2016" i="8"/>
  <c r="I2016" i="8"/>
  <c r="J2016" i="8"/>
  <c r="M2016" i="8"/>
  <c r="N2016" i="8"/>
  <c r="O2016" i="8"/>
  <c r="P2016" i="8"/>
  <c r="G2017" i="8"/>
  <c r="H2017" i="8"/>
  <c r="I2017" i="8"/>
  <c r="J2017" i="8"/>
  <c r="M2017" i="8"/>
  <c r="N2017" i="8"/>
  <c r="O2017" i="8"/>
  <c r="P2017" i="8"/>
  <c r="G2018" i="8"/>
  <c r="H2018" i="8"/>
  <c r="I2018" i="8"/>
  <c r="J2018" i="8"/>
  <c r="M2018" i="8"/>
  <c r="N2018" i="8"/>
  <c r="O2018" i="8"/>
  <c r="P2018" i="8"/>
  <c r="G2019" i="8"/>
  <c r="H2019" i="8"/>
  <c r="I2019" i="8"/>
  <c r="J2019" i="8"/>
  <c r="M2019" i="8"/>
  <c r="N2019" i="8"/>
  <c r="O2019" i="8"/>
  <c r="P2019" i="8"/>
  <c r="G2020" i="8"/>
  <c r="H2020" i="8"/>
  <c r="I2020" i="8"/>
  <c r="J2020" i="8"/>
  <c r="M2020" i="8"/>
  <c r="N2020" i="8"/>
  <c r="O2020" i="8"/>
  <c r="P2020" i="8"/>
  <c r="G2021" i="8"/>
  <c r="H2021" i="8"/>
  <c r="I2021" i="8"/>
  <c r="J2021" i="8"/>
  <c r="M2021" i="8"/>
  <c r="N2021" i="8"/>
  <c r="O2021" i="8"/>
  <c r="P2021" i="8"/>
  <c r="G2022" i="8"/>
  <c r="H2022" i="8"/>
  <c r="I2022" i="8"/>
  <c r="J2022" i="8"/>
  <c r="M2022" i="8"/>
  <c r="N2022" i="8"/>
  <c r="O2022" i="8"/>
  <c r="P2022" i="8"/>
  <c r="G2023" i="8"/>
  <c r="H2023" i="8"/>
  <c r="I2023" i="8"/>
  <c r="J2023" i="8"/>
  <c r="M2023" i="8"/>
  <c r="N2023" i="8"/>
  <c r="O2023" i="8"/>
  <c r="P2023" i="8"/>
  <c r="G2024" i="8"/>
  <c r="H2024" i="8"/>
  <c r="I2024" i="8"/>
  <c r="J2024" i="8"/>
  <c r="M2024" i="8"/>
  <c r="N2024" i="8"/>
  <c r="O2024" i="8"/>
  <c r="P2024" i="8"/>
  <c r="G2025" i="8"/>
  <c r="H2025" i="8"/>
  <c r="I2025" i="8"/>
  <c r="J2025" i="8"/>
  <c r="M2025" i="8"/>
  <c r="N2025" i="8"/>
  <c r="O2025" i="8"/>
  <c r="P2025" i="8"/>
  <c r="G2026" i="8"/>
  <c r="H2026" i="8"/>
  <c r="I2026" i="8"/>
  <c r="J2026" i="8"/>
  <c r="M2026" i="8"/>
  <c r="N2026" i="8"/>
  <c r="O2026" i="8"/>
  <c r="P2026" i="8"/>
  <c r="G2027" i="8"/>
  <c r="H2027" i="8"/>
  <c r="I2027" i="8"/>
  <c r="J2027" i="8"/>
  <c r="M2027" i="8"/>
  <c r="N2027" i="8"/>
  <c r="O2027" i="8"/>
  <c r="P2027" i="8"/>
  <c r="G2028" i="8"/>
  <c r="H2028" i="8"/>
  <c r="I2028" i="8"/>
  <c r="J2028" i="8"/>
  <c r="M2028" i="8"/>
  <c r="N2028" i="8"/>
  <c r="O2028" i="8"/>
  <c r="P2028" i="8"/>
  <c r="G2029" i="8"/>
  <c r="H2029" i="8"/>
  <c r="I2029" i="8"/>
  <c r="J2029" i="8"/>
  <c r="M2029" i="8"/>
  <c r="N2029" i="8"/>
  <c r="O2029" i="8"/>
  <c r="P2029" i="8"/>
  <c r="G2030" i="8"/>
  <c r="H2030" i="8"/>
  <c r="I2030" i="8"/>
  <c r="J2030" i="8"/>
  <c r="M2030" i="8"/>
  <c r="N2030" i="8"/>
  <c r="O2030" i="8"/>
  <c r="P2030" i="8"/>
  <c r="G2031" i="8"/>
  <c r="H2031" i="8"/>
  <c r="I2031" i="8"/>
  <c r="J2031" i="8"/>
  <c r="M2031" i="8"/>
  <c r="N2031" i="8"/>
  <c r="O2031" i="8"/>
  <c r="P2031" i="8"/>
  <c r="G2032" i="8"/>
  <c r="H2032" i="8"/>
  <c r="I2032" i="8"/>
  <c r="J2032" i="8"/>
  <c r="M2032" i="8"/>
  <c r="N2032" i="8"/>
  <c r="O2032" i="8"/>
  <c r="P2032" i="8"/>
  <c r="G2033" i="8"/>
  <c r="H2033" i="8"/>
  <c r="I2033" i="8"/>
  <c r="J2033" i="8"/>
  <c r="M2033" i="8"/>
  <c r="N2033" i="8"/>
  <c r="O2033" i="8"/>
  <c r="P2033" i="8"/>
  <c r="F2034" i="8"/>
  <c r="H2034" i="8"/>
  <c r="L2034" i="8"/>
  <c r="N2034" i="8"/>
  <c r="H24" i="3"/>
  <c r="L24" i="3"/>
  <c r="D19" i="3"/>
  <c r="E24" i="3"/>
  <c r="C26" i="3"/>
  <c r="L11" i="3"/>
  <c r="L13" i="3" s="1"/>
  <c r="L5" i="3"/>
  <c r="K21" i="3"/>
  <c r="M15" i="3"/>
  <c r="M17" i="3" s="1"/>
  <c r="G26" i="3"/>
  <c r="G21" i="3"/>
  <c r="I11" i="3"/>
  <c r="I13" i="3" s="1"/>
  <c r="I5" i="3"/>
  <c r="H8" i="3"/>
  <c r="H9" i="3" s="1"/>
  <c r="K39" i="3"/>
  <c r="G39" i="3"/>
  <c r="C39" i="3"/>
  <c r="E30" i="3"/>
  <c r="E31" i="3" s="1"/>
  <c r="E5" i="3"/>
  <c r="D15" i="3"/>
  <c r="M32" i="3"/>
  <c r="I32" i="3"/>
  <c r="E32" i="3"/>
  <c r="M5" i="3"/>
  <c r="I15" i="3"/>
  <c r="K26" i="3"/>
  <c r="H30" i="3"/>
  <c r="H31" i="3" s="1"/>
  <c r="H33" i="3" s="1"/>
  <c r="H15" i="3"/>
  <c r="H17" i="3"/>
  <c r="M8" i="3"/>
  <c r="M9" i="3" s="1"/>
  <c r="E11" i="3"/>
  <c r="E13" i="3"/>
  <c r="M11" i="3"/>
  <c r="M13" i="3" s="1"/>
  <c r="H11" i="3"/>
  <c r="H13" i="3" s="1"/>
  <c r="E15" i="3"/>
  <c r="E17" i="3" s="1"/>
  <c r="H5" i="3"/>
  <c r="L15" i="3"/>
  <c r="L17" i="3"/>
  <c r="E8" i="3"/>
  <c r="E9" i="3" s="1"/>
  <c r="I17" i="3"/>
  <c r="M30" i="3"/>
  <c r="M31" i="3" s="1"/>
  <c r="M33" i="3" s="1"/>
  <c r="I8" i="3"/>
  <c r="I9" i="3" s="1"/>
  <c r="I30" i="3"/>
  <c r="I31" i="3" s="1"/>
  <c r="L30" i="3"/>
  <c r="L31" i="3" s="1"/>
  <c r="L33" i="3" s="1"/>
  <c r="L8" i="3"/>
  <c r="L9" i="3" s="1"/>
  <c r="D17" i="3"/>
  <c r="D11" i="3"/>
  <c r="D13" i="3" s="1"/>
  <c r="D8" i="3"/>
  <c r="D9" i="3" s="1"/>
  <c r="D5" i="3"/>
  <c r="D30" i="3"/>
  <c r="D31" i="3" s="1"/>
  <c r="D33" i="3" s="1"/>
  <c r="C21" i="3"/>
  <c r="D24" i="3"/>
  <c r="J2034" i="8"/>
  <c r="G2034" i="8"/>
  <c r="P1845" i="8"/>
  <c r="M19" i="3"/>
  <c r="O1845" i="8"/>
  <c r="O1846" i="8"/>
  <c r="O1847" i="8"/>
  <c r="O1848" i="8"/>
  <c r="O1849" i="8"/>
  <c r="O1850" i="8"/>
  <c r="O1851" i="8"/>
  <c r="O1852" i="8"/>
  <c r="O1853" i="8"/>
  <c r="O1854" i="8"/>
  <c r="O1855" i="8"/>
  <c r="O1856" i="8"/>
  <c r="O1857" i="8"/>
  <c r="O1858" i="8"/>
  <c r="O1859" i="8"/>
  <c r="O1860" i="8"/>
  <c r="O1861" i="8"/>
  <c r="O1862" i="8"/>
  <c r="O1863" i="8"/>
  <c r="O1864" i="8"/>
  <c r="O1865" i="8"/>
  <c r="O1866" i="8"/>
  <c r="O1867" i="8"/>
  <c r="O1868" i="8"/>
  <c r="O1869" i="8"/>
  <c r="O1870" i="8"/>
  <c r="O1871" i="8"/>
  <c r="O1872" i="8"/>
  <c r="O1873" i="8"/>
  <c r="O1874" i="8"/>
  <c r="O1875" i="8"/>
  <c r="O1876" i="8"/>
  <c r="O1877" i="8"/>
  <c r="O1878" i="8"/>
  <c r="O1879" i="8"/>
  <c r="O1880" i="8"/>
  <c r="O1881" i="8"/>
  <c r="O1882" i="8"/>
  <c r="O1883" i="8"/>
  <c r="O1884" i="8"/>
  <c r="O1885" i="8"/>
  <c r="O1886" i="8"/>
  <c r="O1887" i="8"/>
  <c r="O1888" i="8"/>
  <c r="O1889" i="8"/>
  <c r="O1890" i="8"/>
  <c r="O1891" i="8"/>
  <c r="O1892" i="8"/>
  <c r="O1893" i="8"/>
  <c r="O1894" i="8"/>
  <c r="O1895" i="8"/>
  <c r="O1896" i="8"/>
  <c r="O1897" i="8"/>
  <c r="O1898" i="8"/>
  <c r="O1899" i="8"/>
  <c r="O1900" i="8"/>
  <c r="O1901" i="8"/>
  <c r="O1902" i="8"/>
  <c r="O1903" i="8"/>
  <c r="O1904" i="8"/>
  <c r="O1905" i="8"/>
  <c r="O1906" i="8"/>
  <c r="O1907" i="8"/>
  <c r="O1908" i="8"/>
  <c r="O1909" i="8"/>
  <c r="O1910" i="8"/>
  <c r="O1911" i="8"/>
  <c r="O1912" i="8"/>
  <c r="O1913" i="8"/>
  <c r="O1914" i="8"/>
  <c r="O1915" i="8"/>
  <c r="O1916" i="8"/>
  <c r="O1917" i="8"/>
  <c r="O1918" i="8"/>
  <c r="O1919" i="8"/>
  <c r="O1920" i="8"/>
  <c r="O1921" i="8"/>
  <c r="O1922" i="8"/>
  <c r="O1923" i="8"/>
  <c r="O1924" i="8"/>
  <c r="O1925" i="8"/>
  <c r="O1926" i="8"/>
  <c r="O1927" i="8"/>
  <c r="O1928" i="8"/>
  <c r="O1929" i="8"/>
  <c r="O1930" i="8"/>
  <c r="O1931" i="8"/>
  <c r="O1932" i="8"/>
  <c r="O1933" i="8"/>
  <c r="O1934" i="8"/>
  <c r="O1935" i="8"/>
  <c r="O1936" i="8"/>
  <c r="O1937" i="8"/>
  <c r="O1938" i="8"/>
  <c r="O1939" i="8"/>
  <c r="O1940" i="8"/>
  <c r="O1941" i="8"/>
  <c r="O1942" i="8"/>
  <c r="O1943" i="8"/>
  <c r="O1944" i="8"/>
  <c r="O1945" i="8"/>
  <c r="O1946" i="8"/>
  <c r="O1947" i="8"/>
  <c r="O1948" i="8"/>
  <c r="O1949" i="8"/>
  <c r="O1950" i="8"/>
  <c r="O1951" i="8"/>
  <c r="O1952" i="8"/>
  <c r="O1953" i="8"/>
  <c r="O1954" i="8"/>
  <c r="O1955" i="8"/>
  <c r="O1956" i="8"/>
  <c r="O1957" i="8"/>
  <c r="O1958" i="8"/>
  <c r="O1959" i="8"/>
  <c r="O1960" i="8"/>
  <c r="O1961" i="8"/>
  <c r="O1962" i="8"/>
  <c r="O1963" i="8"/>
  <c r="O1964" i="8"/>
  <c r="O1965" i="8"/>
  <c r="O1966" i="8"/>
  <c r="O1967" i="8"/>
  <c r="O1968" i="8"/>
  <c r="O1969" i="8"/>
  <c r="O1970" i="8"/>
  <c r="O1971" i="8"/>
  <c r="O1972" i="8"/>
  <c r="O1973" i="8"/>
  <c r="O1974" i="8"/>
  <c r="O1975" i="8"/>
  <c r="O1976" i="8"/>
  <c r="O1977" i="8"/>
  <c r="O1978" i="8"/>
  <c r="O1979" i="8"/>
  <c r="O1980" i="8"/>
  <c r="O1981" i="8"/>
  <c r="O1982" i="8"/>
  <c r="O1983" i="8"/>
  <c r="O1984" i="8"/>
  <c r="O1985" i="8"/>
  <c r="O1986" i="8"/>
  <c r="O1987" i="8"/>
  <c r="O1988" i="8"/>
  <c r="O1989" i="8"/>
  <c r="O1990" i="8"/>
  <c r="O1991" i="8"/>
  <c r="O1992" i="8"/>
  <c r="O1993" i="8"/>
  <c r="O1994" i="8"/>
  <c r="O1995" i="8"/>
  <c r="O1996" i="8"/>
  <c r="O1997" i="8"/>
  <c r="O1998" i="8"/>
  <c r="O1999" i="8"/>
  <c r="O2000" i="8"/>
  <c r="O2001" i="8"/>
  <c r="O2002" i="8"/>
  <c r="O2003" i="8"/>
  <c r="O2004" i="8"/>
  <c r="O2005" i="8"/>
  <c r="O2006" i="8"/>
  <c r="O2007" i="8"/>
  <c r="O2008" i="8"/>
  <c r="O2009" i="8"/>
  <c r="O2010" i="8"/>
  <c r="O2011" i="8"/>
  <c r="O2012" i="8"/>
  <c r="O2013" i="8"/>
  <c r="P2034" i="8"/>
  <c r="M20" i="3"/>
  <c r="M21" i="3" s="1"/>
  <c r="J889" i="8"/>
  <c r="J888" i="8"/>
  <c r="J887" i="8"/>
  <c r="J886" i="8"/>
  <c r="J885" i="8"/>
  <c r="J884" i="8"/>
  <c r="J883" i="8"/>
  <c r="J882" i="8"/>
  <c r="J881" i="8"/>
  <c r="J880" i="8"/>
  <c r="J879" i="8"/>
  <c r="J878" i="8"/>
  <c r="J877" i="8"/>
  <c r="J876" i="8"/>
  <c r="J875" i="8"/>
  <c r="J874" i="8"/>
  <c r="J873" i="8"/>
  <c r="J1376" i="8"/>
  <c r="I25" i="3"/>
  <c r="I1376" i="8"/>
  <c r="J1845" i="8"/>
  <c r="G1376" i="8"/>
  <c r="P1178" i="8"/>
  <c r="I19" i="3"/>
  <c r="P1376" i="8"/>
  <c r="I20" i="3"/>
  <c r="O1178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I2034" i="8"/>
  <c r="K1845" i="8"/>
  <c r="O1376" i="8"/>
  <c r="Q1376" i="8"/>
  <c r="H693" i="8"/>
  <c r="G693" i="8"/>
  <c r="M693" i="8"/>
  <c r="O487" i="8"/>
  <c r="J487" i="8"/>
  <c r="K487" i="8"/>
  <c r="N693" i="8"/>
  <c r="Q1178" i="8"/>
  <c r="M25" i="3"/>
  <c r="K2034" i="8"/>
  <c r="L25" i="3"/>
  <c r="L26" i="3" s="1"/>
  <c r="Q1845" i="8"/>
  <c r="H25" i="3"/>
  <c r="H26" i="3" s="1"/>
  <c r="K1376" i="8"/>
  <c r="I21" i="3"/>
  <c r="H20" i="3"/>
  <c r="H21" i="3" s="1"/>
  <c r="P487" i="8"/>
  <c r="E19" i="3"/>
  <c r="P488" i="8"/>
  <c r="P489" i="8"/>
  <c r="P490" i="8"/>
  <c r="P491" i="8"/>
  <c r="P492" i="8"/>
  <c r="P493" i="8"/>
  <c r="P494" i="8"/>
  <c r="P495" i="8"/>
  <c r="P496" i="8"/>
  <c r="P497" i="8"/>
  <c r="P498" i="8"/>
  <c r="P499" i="8"/>
  <c r="P500" i="8"/>
  <c r="P501" i="8"/>
  <c r="P502" i="8"/>
  <c r="P503" i="8"/>
  <c r="P504" i="8"/>
  <c r="P505" i="8"/>
  <c r="P506" i="8"/>
  <c r="P507" i="8"/>
  <c r="P508" i="8"/>
  <c r="P509" i="8"/>
  <c r="P510" i="8"/>
  <c r="P511" i="8"/>
  <c r="P512" i="8"/>
  <c r="P513" i="8"/>
  <c r="P514" i="8"/>
  <c r="P515" i="8"/>
  <c r="P516" i="8"/>
  <c r="P517" i="8"/>
  <c r="P518" i="8"/>
  <c r="P519" i="8"/>
  <c r="P520" i="8"/>
  <c r="P521" i="8"/>
  <c r="P522" i="8"/>
  <c r="P523" i="8"/>
  <c r="P524" i="8"/>
  <c r="P525" i="8"/>
  <c r="P526" i="8"/>
  <c r="P527" i="8"/>
  <c r="P528" i="8"/>
  <c r="P529" i="8"/>
  <c r="P530" i="8"/>
  <c r="P531" i="8"/>
  <c r="P532" i="8"/>
  <c r="P533" i="8"/>
  <c r="P534" i="8"/>
  <c r="P535" i="8"/>
  <c r="P536" i="8"/>
  <c r="P537" i="8"/>
  <c r="P538" i="8"/>
  <c r="P539" i="8"/>
  <c r="P540" i="8"/>
  <c r="P541" i="8"/>
  <c r="P542" i="8"/>
  <c r="P543" i="8"/>
  <c r="P544" i="8"/>
  <c r="P545" i="8"/>
  <c r="P546" i="8"/>
  <c r="P547" i="8"/>
  <c r="P548" i="8"/>
  <c r="P549" i="8"/>
  <c r="P550" i="8"/>
  <c r="P551" i="8"/>
  <c r="P552" i="8"/>
  <c r="P553" i="8"/>
  <c r="P554" i="8"/>
  <c r="P555" i="8"/>
  <c r="P556" i="8"/>
  <c r="P557" i="8"/>
  <c r="P558" i="8"/>
  <c r="P559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O693" i="8"/>
  <c r="D26" i="3"/>
  <c r="L20" i="3"/>
  <c r="L21" i="3" s="1"/>
  <c r="J693" i="8"/>
  <c r="E25" i="3"/>
  <c r="J1178" i="8"/>
  <c r="O2034" i="8"/>
  <c r="Q2034" i="8"/>
  <c r="Q487" i="8"/>
  <c r="D20" i="3"/>
  <c r="K693" i="8"/>
  <c r="P693" i="8"/>
  <c r="E20" i="3"/>
  <c r="I24" i="3"/>
  <c r="K1178" i="8"/>
  <c r="Q693" i="8"/>
  <c r="I26" i="3" l="1"/>
  <c r="M26" i="3"/>
  <c r="E26" i="3"/>
  <c r="I33" i="3"/>
  <c r="E33" i="3"/>
  <c r="D21" i="3"/>
  <c r="E21" i="3"/>
</calcChain>
</file>

<file path=xl/sharedStrings.xml><?xml version="1.0" encoding="utf-8"?>
<sst xmlns="http://schemas.openxmlformats.org/spreadsheetml/2006/main" count="6210" uniqueCount="1410">
  <si>
    <t>Retained Earnings/Equity</t>
  </si>
  <si>
    <t>Current Ratio</t>
  </si>
  <si>
    <t>Authorized Rate of Return (ROR)</t>
  </si>
  <si>
    <t>Electric - 220229</t>
  </si>
  <si>
    <t>Electric - 210212</t>
  </si>
  <si>
    <t>Gas - 210213</t>
  </si>
  <si>
    <t>Electric - 200294</t>
  </si>
  <si>
    <t>Gas - 200295</t>
  </si>
  <si>
    <t>Gas - 220231</t>
  </si>
  <si>
    <t>Total Rate Base EOP</t>
  </si>
  <si>
    <t>1a) Operational Efficiency</t>
  </si>
  <si>
    <t>1b) Operational Efficiency</t>
  </si>
  <si>
    <t>2) Operational Efficiency</t>
  </si>
  <si>
    <t>3) Operational Efficiency</t>
  </si>
  <si>
    <t>4a) Operational Efficiency</t>
  </si>
  <si>
    <t>4b) Operational Efficiency</t>
  </si>
  <si>
    <t>5) Earnings</t>
  </si>
  <si>
    <t>6) Earnings</t>
  </si>
  <si>
    <t>Total</t>
  </si>
  <si>
    <t>Puget Sound Energy</t>
  </si>
  <si>
    <t>Detail Working Capital Ajustment</t>
  </si>
  <si>
    <t>EOP</t>
  </si>
  <si>
    <t>AMA</t>
  </si>
  <si>
    <t>Current assets</t>
  </si>
  <si>
    <t>Current liabilites</t>
  </si>
  <si>
    <t>4Factor:</t>
  </si>
  <si>
    <t>Account</t>
  </si>
  <si>
    <t>Account Text</t>
  </si>
  <si>
    <t>Account Description</t>
  </si>
  <si>
    <t>Treatment</t>
  </si>
  <si>
    <t>Electric</t>
  </si>
  <si>
    <t>Gas</t>
  </si>
  <si>
    <t>Common Electric</t>
  </si>
  <si>
    <t>Common Gas</t>
  </si>
  <si>
    <t>AMA (Dec 21)</t>
  </si>
  <si>
    <t>13100423</t>
  </si>
  <si>
    <t>PSE Field Collection Deposits</t>
  </si>
  <si>
    <t>CA</t>
  </si>
  <si>
    <t>13100433</t>
  </si>
  <si>
    <t>Paymentus Receipts</t>
  </si>
  <si>
    <t>13100543</t>
  </si>
  <si>
    <t>Cash - State Bank - Concrete</t>
  </si>
  <si>
    <t>13100563</t>
  </si>
  <si>
    <t>US Bank - General Account 1775586</t>
  </si>
  <si>
    <t>13100573</t>
  </si>
  <si>
    <t>US Bank - Damage Claims 1771847</t>
  </si>
  <si>
    <t>13101003</t>
  </si>
  <si>
    <t>Cash-UBOC-Payment Processing Bothell 44</t>
  </si>
  <si>
    <t>13101013</t>
  </si>
  <si>
    <t>Cash-UBOC-Bill Payment Consolidator 443</t>
  </si>
  <si>
    <t>13101023</t>
  </si>
  <si>
    <t>Cash-Key Bank-Concentration 47968102460</t>
  </si>
  <si>
    <t>13101033</t>
  </si>
  <si>
    <t>Cash-Key Bank-PSE Receipts 479681024614</t>
  </si>
  <si>
    <t>13101053</t>
  </si>
  <si>
    <t>Cash-Key Bank-Trading Floor 4630</t>
  </si>
  <si>
    <t>13101093</t>
  </si>
  <si>
    <t>Cash-Key Bank-Payroll 190994701174</t>
  </si>
  <si>
    <t>13101113</t>
  </si>
  <si>
    <t>Cash-Key Bank-Accounts Payable 19099470</t>
  </si>
  <si>
    <t>13101123</t>
  </si>
  <si>
    <t>Cash-Key Bank- SAP Credit Balance Refun</t>
  </si>
  <si>
    <t>13101133</t>
  </si>
  <si>
    <t>Cash-Key Bank- Checkfree</t>
  </si>
  <si>
    <t>13101163</t>
  </si>
  <si>
    <t>Cash - Key Bank Tri Ad Flex Spending</t>
  </si>
  <si>
    <t>13101183</t>
  </si>
  <si>
    <t>Cash Credit Card Receipts - Billmatrix</t>
  </si>
  <si>
    <t>13101193</t>
  </si>
  <si>
    <t>Cash-Key Bank-DOXO Receipts-5790</t>
  </si>
  <si>
    <t>13101213</t>
  </si>
  <si>
    <t>Cash-Key Bank- EES Amazon Receipts</t>
  </si>
  <si>
    <t>13101233</t>
  </si>
  <si>
    <t>Cash - Business Customer Payments - U.S</t>
  </si>
  <si>
    <t>13101253</t>
  </si>
  <si>
    <t>Wells Fargo Direct Debit</t>
  </si>
  <si>
    <t>13101273</t>
  </si>
  <si>
    <t>Cash Real Time Clearing-Paymentus</t>
  </si>
  <si>
    <t>13109003</t>
  </si>
  <si>
    <t>Cash Desk Clearing</t>
  </si>
  <si>
    <t>13109013</t>
  </si>
  <si>
    <t>PSE Help Cash Clearing</t>
  </si>
  <si>
    <t>13109023</t>
  </si>
  <si>
    <t>Cash Real Time Clearing</t>
  </si>
  <si>
    <t>13400021</t>
  </si>
  <si>
    <t>PSE Merchant Deposit - Transmission</t>
  </si>
  <si>
    <t>ERB</t>
  </si>
  <si>
    <t>13400031</t>
  </si>
  <si>
    <t>PSE Transmission Contra - Merchant Deposit</t>
  </si>
  <si>
    <t>13400073</t>
  </si>
  <si>
    <t>PSE Ben Protect Trust-Bank of NY Money</t>
  </si>
  <si>
    <t>Non-Op</t>
  </si>
  <si>
    <t>13400111</t>
  </si>
  <si>
    <t>BPA RES JD Wind Deposit</t>
  </si>
  <si>
    <t>13400123</t>
  </si>
  <si>
    <t>Radio Spectrum Purchase Escrow</t>
  </si>
  <si>
    <t>13400211</t>
  </si>
  <si>
    <t>PGE Klamath Peaker Trans Req Deposit</t>
  </si>
  <si>
    <t>13400241</t>
  </si>
  <si>
    <t>BPA Hopkins Ridge Transmission Deposit</t>
  </si>
  <si>
    <t>13400261</t>
  </si>
  <si>
    <t>BPA TSR 80368917-Goldendale Deposit</t>
  </si>
  <si>
    <t>13400271</t>
  </si>
  <si>
    <t>LKE Pacific Trust Deposit - Wire &amp; Cable</t>
  </si>
  <si>
    <t>13400281</t>
  </si>
  <si>
    <t>LKE Pacific Trust Deposit - Transformers</t>
  </si>
  <si>
    <t>13400311</t>
  </si>
  <si>
    <t>Other Special Deposit-BPA TRS - 50MW</t>
  </si>
  <si>
    <t>13400321</t>
  </si>
  <si>
    <t>Otr Special Deposits-BPA TSR 81325474</t>
  </si>
  <si>
    <t>13400332</t>
  </si>
  <si>
    <t>LNG Facility Port of Tacoma Escrow</t>
  </si>
  <si>
    <t>13400341</t>
  </si>
  <si>
    <t>Cash Collateral ICE</t>
  </si>
  <si>
    <t>13400342</t>
  </si>
  <si>
    <t>Cash Collateral NGX</t>
  </si>
  <si>
    <t>13400351</t>
  </si>
  <si>
    <t>Colstrip Community Fund Escrow Acct</t>
  </si>
  <si>
    <t>13500003</t>
  </si>
  <si>
    <t>Petty Cash</t>
  </si>
  <si>
    <t>13500041</t>
  </si>
  <si>
    <t>Freddie #1 Operating Advance</t>
  </si>
  <si>
    <t>13500051</t>
  </si>
  <si>
    <t>Colstrip 500KV Transmission O&amp;M Operati</t>
  </si>
  <si>
    <t>13500061</t>
  </si>
  <si>
    <t>Colstrip 1&amp;2 Operating Advance</t>
  </si>
  <si>
    <t>13500071</t>
  </si>
  <si>
    <t>Colstrip 3&amp;4 Operating Advance</t>
  </si>
  <si>
    <t>13500183</t>
  </si>
  <si>
    <t>Working Fund - DCG Postage Expenses</t>
  </si>
  <si>
    <t>13500192</t>
  </si>
  <si>
    <t>Working Funds - Mercer Island</t>
  </si>
  <si>
    <t>13500201</t>
  </si>
  <si>
    <t>Ferndale Cash Advance ( NAES Corporation)</t>
  </si>
  <si>
    <t>13500203</t>
  </si>
  <si>
    <t>FSA - Aon Hewitt Pre Funding</t>
  </si>
  <si>
    <t>13500222</t>
  </si>
  <si>
    <t>Tacoma LNG Cash Advance (NAES Corporati</t>
  </si>
  <si>
    <t>13600013</t>
  </si>
  <si>
    <t>Temporary Cash Investments-Taxable</t>
  </si>
  <si>
    <t>14100311</t>
  </si>
  <si>
    <t>Notes Receivable Line Extensions in CLX</t>
  </si>
  <si>
    <t>14200003</t>
  </si>
  <si>
    <t>Customer Accounts Receivable</t>
  </si>
  <si>
    <t>14200201</t>
  </si>
  <si>
    <t>Electric Customer Accounts Receivable</t>
  </si>
  <si>
    <t>14200202</t>
  </si>
  <si>
    <t>Gas Customer Accounts Receivable</t>
  </si>
  <si>
    <t>14200203</t>
  </si>
  <si>
    <t>Cust Accts Recv Unapplied Credits</t>
  </si>
  <si>
    <t>14200213</t>
  </si>
  <si>
    <t>14200223</t>
  </si>
  <si>
    <t>Cust Payment Returns Clarification Acct</t>
  </si>
  <si>
    <t>14200251</t>
  </si>
  <si>
    <t>14200252</t>
  </si>
  <si>
    <t>Gas CuGas - Cust Accounts Receivable CLX</t>
  </si>
  <si>
    <t>14200253</t>
  </si>
  <si>
    <t>Accruals - Customer Accts Recv Unapplie</t>
  </si>
  <si>
    <t>14300062</t>
  </si>
  <si>
    <t>Gas Off System Sales - Other ACDts Rec</t>
  </si>
  <si>
    <t>14300072</t>
  </si>
  <si>
    <t>Jackson Prairie / NW Pipeline - Other A/R</t>
  </si>
  <si>
    <t>14300081</t>
  </si>
  <si>
    <t>Sumas Gas Pipeline / SoCDo - Other A/R</t>
  </si>
  <si>
    <t>14300082</t>
  </si>
  <si>
    <t>Jackson Prairie / WWP - Other A/R</t>
  </si>
  <si>
    <t>14300141</t>
  </si>
  <si>
    <t>Power Sales - Other ACDts Rec</t>
  </si>
  <si>
    <t>14300151</t>
  </si>
  <si>
    <t>Transmission - Other ACDts Rec</t>
  </si>
  <si>
    <t>14300171</t>
  </si>
  <si>
    <t>BPA Residential Exchange - Other ACDts Rec</t>
  </si>
  <si>
    <t>14300213</t>
  </si>
  <si>
    <t>Other ACDts Rec - Misc</t>
  </si>
  <si>
    <t>14300241</t>
  </si>
  <si>
    <t>A/R State and City Tax Receivable</t>
  </si>
  <si>
    <t>14300253</t>
  </si>
  <si>
    <t>Other ACDts Rec.- Miscellaneous</t>
  </si>
  <si>
    <t>14300261</t>
  </si>
  <si>
    <t>Lower Snake River BPA Tranmission Interest Receivable</t>
  </si>
  <si>
    <t>14300323</t>
  </si>
  <si>
    <t>Emp Rec / Payroll Advances &amp; Misc - OARM</t>
  </si>
  <si>
    <t>14300333</t>
  </si>
  <si>
    <t>Loans - Exit Payback - Other ACDts Rec</t>
  </si>
  <si>
    <t>14300341</t>
  </si>
  <si>
    <t>A/R - California ISO</t>
  </si>
  <si>
    <t>14300703</t>
  </si>
  <si>
    <t>A/R - Miscellaneous - CLX</t>
  </si>
  <si>
    <t>14300711</t>
  </si>
  <si>
    <t>BPA – St Clair Transmission Credits Receivable</t>
  </si>
  <si>
    <t>14300713</t>
  </si>
  <si>
    <t>A/R - Energy Division</t>
  </si>
  <si>
    <t>14300723</t>
  </si>
  <si>
    <t>A/R - Treble Damages - Energy Diversion</t>
  </si>
  <si>
    <t>14300733</t>
  </si>
  <si>
    <t xml:space="preserve">A/R - Damage Claims  </t>
  </si>
  <si>
    <t>14300743</t>
  </si>
  <si>
    <t>A/R Treble Damages - Damage Claims</t>
  </si>
  <si>
    <t>14300763</t>
  </si>
  <si>
    <t>Accruals - CIS A/R - Miscellaneous</t>
  </si>
  <si>
    <t>14300913</t>
  </si>
  <si>
    <t>A/R - EES Shopify Credit Card Receivabl</t>
  </si>
  <si>
    <t>14300921</t>
  </si>
  <si>
    <t>A/R - Snohomish PUD - Beverly Park Subs</t>
  </si>
  <si>
    <t>14300951</t>
  </si>
  <si>
    <t>Microsoft Special Contract Receivable</t>
  </si>
  <si>
    <t>14301022</t>
  </si>
  <si>
    <t>Refundable GST on PSE Gas Purchase</t>
  </si>
  <si>
    <t>14301033</t>
  </si>
  <si>
    <t>A/R - PSE Recovery Seeker via Pacific Exchange</t>
  </si>
  <si>
    <t>14301041</t>
  </si>
  <si>
    <t>Elec OMRC Reimbursable by 3rd Party -ST</t>
  </si>
  <si>
    <t>14301043</t>
  </si>
  <si>
    <t>A/R - Biogas Sales</t>
  </si>
  <si>
    <t>14301044</t>
  </si>
  <si>
    <t>A/R – Biogas Receipt Service Revenues</t>
  </si>
  <si>
    <t>14400311</t>
  </si>
  <si>
    <t>APUA - Electric Customer Accts Receivable</t>
  </si>
  <si>
    <t>14400312</t>
  </si>
  <si>
    <t>APUA - Gas Customer Accts Receivable</t>
  </si>
  <si>
    <t>14400313</t>
  </si>
  <si>
    <t>APUA - Miscellaneous Receivables</t>
  </si>
  <si>
    <t>14400323</t>
  </si>
  <si>
    <t>APUA -Energy Diversion</t>
  </si>
  <si>
    <t>14400333</t>
  </si>
  <si>
    <t>APUA - Treble Damages Diversion</t>
  </si>
  <si>
    <t>14400343</t>
  </si>
  <si>
    <t>APUA - Damage Claims</t>
  </si>
  <si>
    <t>14400353</t>
  </si>
  <si>
    <t>APUA - Treble Damage Claims</t>
  </si>
  <si>
    <t>14600000</t>
  </si>
  <si>
    <t>Intercompany Accounts receivable</t>
  </si>
  <si>
    <t>14601002</t>
  </si>
  <si>
    <t>IC AR – Puget LNG Gas Commodities</t>
  </si>
  <si>
    <t>14601004</t>
  </si>
  <si>
    <t>IC AR - PWI</t>
  </si>
  <si>
    <t>14602502</t>
  </si>
  <si>
    <t>IC AR - Puget LNG</t>
  </si>
  <si>
    <t>14609470</t>
  </si>
  <si>
    <t>IC AR - Puget Holding LLC</t>
  </si>
  <si>
    <t>14609480</t>
  </si>
  <si>
    <t>IC AR - Puget Intermed. Holdings</t>
  </si>
  <si>
    <t>14609490</t>
  </si>
  <si>
    <t>IC AR - Equico</t>
  </si>
  <si>
    <t>14609500</t>
  </si>
  <si>
    <t>IC AR - Puget Energy, Inc</t>
  </si>
  <si>
    <t>15100001</t>
  </si>
  <si>
    <t>Fuel Stock-CT Oil Inventory-CONTRA</t>
  </si>
  <si>
    <t>15100021</t>
  </si>
  <si>
    <t>Fuel Stock - Colstrip 1&amp;2</t>
  </si>
  <si>
    <t>15100031</t>
  </si>
  <si>
    <t>Fuel Stock - Colstrip 3&amp;4</t>
  </si>
  <si>
    <t>15100041</t>
  </si>
  <si>
    <t>Fuel Stock - Colstrip 3&amp;4 Fuel</t>
  </si>
  <si>
    <t>15100061</t>
  </si>
  <si>
    <t>Fuel Stock - Crystal Mountain</t>
  </si>
  <si>
    <t>15100081</t>
  </si>
  <si>
    <t>Fuel Stock - Whitehorn #1</t>
  </si>
  <si>
    <t>15100091</t>
  </si>
  <si>
    <t>Fuel Stock - Frederickson #1</t>
  </si>
  <si>
    <t>15100101</t>
  </si>
  <si>
    <t>Fuel Stock - Fredonia 1&amp;2</t>
  </si>
  <si>
    <t>15100122</t>
  </si>
  <si>
    <t>Fuel Stock - Propane SWARR Station</t>
  </si>
  <si>
    <t>15100181</t>
  </si>
  <si>
    <t>Fuel Stock - Colstrip 1&amp;2 Propane</t>
  </si>
  <si>
    <t>15100211</t>
  </si>
  <si>
    <t>Fuel Stock - Pooled CT Non-Core Gas Inv</t>
  </si>
  <si>
    <t>15100221</t>
  </si>
  <si>
    <t>Fuel Stock-CT Non-Core Gas @ JacksonPrairie-CONTRA</t>
  </si>
  <si>
    <t>15100271</t>
  </si>
  <si>
    <t>Fuel Stock - Ferndale</t>
  </si>
  <si>
    <t>15100291</t>
  </si>
  <si>
    <t>Fuel Stock-CT Non-Core LNG at Plymouth</t>
  </si>
  <si>
    <t>15111001</t>
  </si>
  <si>
    <t>Fuel Stock - Encogen Oil</t>
  </si>
  <si>
    <t>15400023</t>
  </si>
  <si>
    <t>Inventory - Pre-Capitalized Material</t>
  </si>
  <si>
    <t>15400031</t>
  </si>
  <si>
    <t>Plant Materials - Colstrip 1 &amp; 2</t>
  </si>
  <si>
    <t>15400033</t>
  </si>
  <si>
    <t>Inventory Reserve Account - Pre-Capitalized M</t>
  </si>
  <si>
    <t>15400041</t>
  </si>
  <si>
    <t>Plant Materials - Colstrip 3 &amp; 4</t>
  </si>
  <si>
    <t>15400061</t>
  </si>
  <si>
    <t>Encogen Storeroom</t>
  </si>
  <si>
    <t>15400091</t>
  </si>
  <si>
    <t>Surplus Non-Coded Streetlight Materials</t>
  </si>
  <si>
    <t>15400101</t>
  </si>
  <si>
    <t>Electric - Plant Material &amp; Supplies</t>
  </si>
  <si>
    <t>15400102</t>
  </si>
  <si>
    <t>Gas - Plant Material &amp; Supplies</t>
  </si>
  <si>
    <t>15400103</t>
  </si>
  <si>
    <t>Plant Material &amp; Supplies</t>
  </si>
  <si>
    <t>15400181</t>
  </si>
  <si>
    <t>Inventory - Ferndale</t>
  </si>
  <si>
    <t>15600003</t>
  </si>
  <si>
    <t>CH Biogas Pipeline Imbalance</t>
  </si>
  <si>
    <t>15810001</t>
  </si>
  <si>
    <t>California Carbon Allowances -ST</t>
  </si>
  <si>
    <t>16300023</t>
  </si>
  <si>
    <t>Undistributed Stores Expense</t>
  </si>
  <si>
    <t>16300063</t>
  </si>
  <si>
    <t>Undistributed Substation Equipment Stor</t>
  </si>
  <si>
    <t>16410002</t>
  </si>
  <si>
    <t>SGS-1 Gas Stored Underground</t>
  </si>
  <si>
    <t>16410012</t>
  </si>
  <si>
    <t>SGS-2 Gas Stored Underground</t>
  </si>
  <si>
    <t>16410022</t>
  </si>
  <si>
    <t>Clay Basin Gas Storage - 00925</t>
  </si>
  <si>
    <t>16420002</t>
  </si>
  <si>
    <t>Liquefied Natural Gas Stored</t>
  </si>
  <si>
    <t>16420012</t>
  </si>
  <si>
    <t>LNG - Gig Harbor</t>
  </si>
  <si>
    <t>16500013</t>
  </si>
  <si>
    <t>Prepmts - Puget Auto / General Liability</t>
  </si>
  <si>
    <t>16500022</t>
  </si>
  <si>
    <t>Prepaid - Gas Pipeline Annual Use Permi</t>
  </si>
  <si>
    <t>16500063</t>
  </si>
  <si>
    <t>Prepmts - Puget Workman's Comp - Aegis</t>
  </si>
  <si>
    <t>16500071</t>
  </si>
  <si>
    <t>Prepaid - Swinomish Tribal Res 115kv TSM -Long Term</t>
  </si>
  <si>
    <t>16500081</t>
  </si>
  <si>
    <t>Prepaid - EIM Annual Hosting Fee</t>
  </si>
  <si>
    <t>16500083</t>
  </si>
  <si>
    <t>Prepmts - All Risk Property Insurance</t>
  </si>
  <si>
    <t>16500091</t>
  </si>
  <si>
    <t>Prepaid - Doble Engineering Equip Lease</t>
  </si>
  <si>
    <t>16500101</t>
  </si>
  <si>
    <t>Prepaid - Open Text</t>
  </si>
  <si>
    <t>16500103</t>
  </si>
  <si>
    <t>Prepmts - M&amp;M Consulting Fee</t>
  </si>
  <si>
    <t>16500123</t>
  </si>
  <si>
    <t>Prepaid- Transmission software</t>
  </si>
  <si>
    <t>16500143</t>
  </si>
  <si>
    <t>Prepaid- D&amp;O Insurance (annual)</t>
  </si>
  <si>
    <t>16500153</t>
  </si>
  <si>
    <t>Prepamnts - Datalink Symantec SW Maintenance</t>
  </si>
  <si>
    <t>16500173</t>
  </si>
  <si>
    <t>Ppd - Corporation Executive Board (CEB)</t>
  </si>
  <si>
    <t>16500183</t>
  </si>
  <si>
    <t>Ppd - Annual Credit Rating Fee</t>
  </si>
  <si>
    <t>16500213</t>
  </si>
  <si>
    <t>Prepaid - OpenLink Endur</t>
  </si>
  <si>
    <t>16500223</t>
  </si>
  <si>
    <t>Prepaid - Datalink OneCall - ST</t>
  </si>
  <si>
    <t>16500251</t>
  </si>
  <si>
    <t>Prepaid Prometheus Software Maintenance</t>
  </si>
  <si>
    <t>16500283</t>
  </si>
  <si>
    <t>Prepaid SAP Support</t>
  </si>
  <si>
    <t>16500303</t>
  </si>
  <si>
    <t>Prepaid - L&amp;G USC 1-Way AMR Head End So</t>
  </si>
  <si>
    <t>16500321</t>
  </si>
  <si>
    <t>Prepaid - WECC Dues</t>
  </si>
  <si>
    <t>16500331</t>
  </si>
  <si>
    <t>Prepaid - Peak Reliability</t>
  </si>
  <si>
    <t>16500333</t>
  </si>
  <si>
    <t>Prepmts - Heavy Vehicle Licenses</t>
  </si>
  <si>
    <t>16500351</t>
  </si>
  <si>
    <t>Prepaid - MCG EAS Hosting</t>
  </si>
  <si>
    <t>16500373</t>
  </si>
  <si>
    <t>Prepmts - Interest</t>
  </si>
  <si>
    <t>16500383</t>
  </si>
  <si>
    <t>Microsoft Maintenance Contract</t>
  </si>
  <si>
    <t>16500401</t>
  </si>
  <si>
    <t>Prepmts - FERC Annual Land Use - Lower Baker</t>
  </si>
  <si>
    <t>16500411</t>
  </si>
  <si>
    <t>Prepmts - FERC Annual Land Use - Upper Baker</t>
  </si>
  <si>
    <t>16500413</t>
  </si>
  <si>
    <t>Prepmnts - Areva Software Support Servi</t>
  </si>
  <si>
    <t>16500421</t>
  </si>
  <si>
    <t>Prepaid – Skykomish Ranger District ROW</t>
  </si>
  <si>
    <t>16500433</t>
  </si>
  <si>
    <t>Prepaid - Ecologic Analytics Software 2011</t>
  </si>
  <si>
    <t>16500443</t>
  </si>
  <si>
    <t>Prepaid - OSIsoft Software Renewal 2011</t>
  </si>
  <si>
    <t>Prepaid - Douglas PUD PPA (9/1/18-9/30/</t>
  </si>
  <si>
    <t>16500493</t>
  </si>
  <si>
    <t>Prepaid - Lenovo Maintenance Renewal</t>
  </si>
  <si>
    <t>16500503</t>
  </si>
  <si>
    <t>Prepaid - Trintech LT</t>
  </si>
  <si>
    <t>Prepaid - Energy Exemplar</t>
  </si>
  <si>
    <t>16500532</t>
  </si>
  <si>
    <t>Prepaid Gas Option</t>
  </si>
  <si>
    <t>16500553</t>
  </si>
  <si>
    <t>Prepaid- Miscellaneous</t>
  </si>
  <si>
    <t>16500563</t>
  </si>
  <si>
    <t>Prepayments - Licensing Fees (Vehicles)</t>
  </si>
  <si>
    <t>16500583</t>
  </si>
  <si>
    <t>Prepaid - PowerPlant Maintenance Contra</t>
  </si>
  <si>
    <t>16500591</t>
  </si>
  <si>
    <t>Prepaid - Goldendale Capital Maintenanc</t>
  </si>
  <si>
    <t>16500601</t>
  </si>
  <si>
    <t>Prepaid - Goldendale Expense Maintenanc</t>
  </si>
  <si>
    <t>16500611</t>
  </si>
  <si>
    <t>Prepaid Edison Electric Institute dues</t>
  </si>
  <si>
    <t>16500612</t>
  </si>
  <si>
    <t>Prepaid American Gas Association Dues</t>
  </si>
  <si>
    <t>16500622</t>
  </si>
  <si>
    <t>Prepaid NW Gas Association Dues</t>
  </si>
  <si>
    <t>16500623</t>
  </si>
  <si>
    <t>Prepaid Subscrptns</t>
  </si>
  <si>
    <t>16500633</t>
  </si>
  <si>
    <t>Prepaid -2007 CISCO Smartnet (Dimension</t>
  </si>
  <si>
    <t>16500643</t>
  </si>
  <si>
    <t>Prepaid - INSSINC - Futrak Maintenance</t>
  </si>
  <si>
    <t>16500651</t>
  </si>
  <si>
    <t>Prepaid - Freddy 1 Capital FFH</t>
  </si>
  <si>
    <t>16500661</t>
  </si>
  <si>
    <t>Prepaid - Freddy 1 Expense FFH</t>
  </si>
  <si>
    <t>16500671</t>
  </si>
  <si>
    <t>Prepaid - Freddy 1 Inventory</t>
  </si>
  <si>
    <t>16500673</t>
  </si>
  <si>
    <t>Prepayments - Treasury Licensing Fees</t>
  </si>
  <si>
    <t>16500681</t>
  </si>
  <si>
    <t>Prepaid - Goldendale Inventory</t>
  </si>
  <si>
    <t>16500683</t>
  </si>
  <si>
    <t>Prepaid - GEC/NICE Short Term</t>
  </si>
  <si>
    <t>16500693</t>
  </si>
  <si>
    <t>Prepaid-GE Smallworld Software Support 2011</t>
  </si>
  <si>
    <t>16500703</t>
  </si>
  <si>
    <t>Prepaid-Optimize Networks Steelhead Support</t>
  </si>
  <si>
    <t>16500731</t>
  </si>
  <si>
    <t>Prepaid - Mint Farm Capital FFH</t>
  </si>
  <si>
    <t>16500741</t>
  </si>
  <si>
    <t>Prepaid - Mint Farm Expense FFH</t>
  </si>
  <si>
    <t>16500743</t>
  </si>
  <si>
    <t>Prepaid - CGI Mobile Workforce SW Support</t>
  </si>
  <si>
    <t>16500751</t>
  </si>
  <si>
    <t>Prepaid - Mint Farm Inventory</t>
  </si>
  <si>
    <t>16500753</t>
  </si>
  <si>
    <t>Prepaid - Oracle Software Support</t>
  </si>
  <si>
    <t>16500763</t>
  </si>
  <si>
    <t>Prepaid-Sycamore SW Support</t>
  </si>
  <si>
    <t>16500783</t>
  </si>
  <si>
    <t>Prepayment-SAS SW Maintenance Renewal</t>
  </si>
  <si>
    <t>16500813</t>
  </si>
  <si>
    <t>Prepaid - APPS: Ariba Saas</t>
  </si>
  <si>
    <t>16500833</t>
  </si>
  <si>
    <t>Prepaid - APPS: Dataraker SaaS</t>
  </si>
  <si>
    <t>16500843</t>
  </si>
  <si>
    <t>Prepaid - INFRA: Adaptive Riverbed</t>
  </si>
  <si>
    <t>16500853</t>
  </si>
  <si>
    <t>Prepaid - 1256 - BPA Fiber Agreement</t>
  </si>
  <si>
    <t>16500873</t>
  </si>
  <si>
    <t>Prepaid - INFRA: Nokia</t>
  </si>
  <si>
    <t>16500881</t>
  </si>
  <si>
    <t>Prepmts - Colstrip 3&amp;4 Lime Contract -</t>
  </si>
  <si>
    <t>16500893</t>
  </si>
  <si>
    <t>Prepaid - Checkpoint Structure</t>
  </si>
  <si>
    <t>16500901</t>
  </si>
  <si>
    <t>Prepaid - LSR Leaseholder Minimum Rent</t>
  </si>
  <si>
    <t>16500911</t>
  </si>
  <si>
    <t>Prepaid - ROW Dist Crossing Rainbow Bridge LT</t>
  </si>
  <si>
    <t>16500953</t>
  </si>
  <si>
    <t>Prepaid - Workiva Subscription LT</t>
  </si>
  <si>
    <t>16500963</t>
  </si>
  <si>
    <t>Prepaid - Information Handling Service</t>
  </si>
  <si>
    <t>16500973</t>
  </si>
  <si>
    <t>Prepaid - APPS GE Smallworld Maint</t>
  </si>
  <si>
    <t>16500983</t>
  </si>
  <si>
    <t>Prepaid - INFRA: Nice</t>
  </si>
  <si>
    <t>16501003</t>
  </si>
  <si>
    <t>Advance/Down Payments</t>
  </si>
  <si>
    <t>16501013</t>
  </si>
  <si>
    <t>Prepaid - Future Year Expenses</t>
  </si>
  <si>
    <t>16501023</t>
  </si>
  <si>
    <t>Prepaid - Structured Indeni Maintenance</t>
  </si>
  <si>
    <t>16501033</t>
  </si>
  <si>
    <t>Prepaid - Gartner Subscription</t>
  </si>
  <si>
    <t>16501043</t>
  </si>
  <si>
    <t>Prepaid  - L&amp;G AMI Command Center SW He</t>
  </si>
  <si>
    <t>16501051</t>
  </si>
  <si>
    <t>EMC - SW/HW Maintenance Renewal ST</t>
  </si>
  <si>
    <t>16501053</t>
  </si>
  <si>
    <t>Prepaid - OATI WebTrans</t>
  </si>
  <si>
    <t>16501083</t>
  </si>
  <si>
    <t>Prepaid Linked In Advertising - Short Term</t>
  </si>
  <si>
    <t>16501101</t>
  </si>
  <si>
    <t>Prepaid - OATI Annual Services</t>
  </si>
  <si>
    <t>16501103</t>
  </si>
  <si>
    <t>Prepaid - Sirus maintenance Contract - Short Term</t>
  </si>
  <si>
    <t>16501113</t>
  </si>
  <si>
    <t>Prepaid - WWT F5 Support</t>
  </si>
  <si>
    <t>16501133</t>
  </si>
  <si>
    <t>Prepaid - BitSight</t>
  </si>
  <si>
    <t>16501143</t>
  </si>
  <si>
    <t>Prepaid - 1205 APPS Schneider Electric</t>
  </si>
  <si>
    <t>16501153</t>
  </si>
  <si>
    <t>Prepaid - 1207 APPS ITTIA Maint</t>
  </si>
  <si>
    <t>16501163</t>
  </si>
  <si>
    <t>Prepaid - 1210 INFRA  Smartnet Maint</t>
  </si>
  <si>
    <t>16501173</t>
  </si>
  <si>
    <t>Prepaid - 1213 INFRA  Proofpoint Maint</t>
  </si>
  <si>
    <t>16501193</t>
  </si>
  <si>
    <t>Prepaid - 1220 APPS MaxAttn SAAS</t>
  </si>
  <si>
    <t>16501203</t>
  </si>
  <si>
    <t>Prepaid - INFRA SUSE Maint</t>
  </si>
  <si>
    <t>16501223</t>
  </si>
  <si>
    <t>Prepaid - 1210 INFRA Infoblox Maint</t>
  </si>
  <si>
    <t>16501233</t>
  </si>
  <si>
    <t>Prepaid - AMI Advanced Security Softwar</t>
  </si>
  <si>
    <t>16501243</t>
  </si>
  <si>
    <t>Prepaid - CC4580 AutoCAD License Agreem</t>
  </si>
  <si>
    <t>16501253</t>
  </si>
  <si>
    <t>Prepaid - GTZ Avertra Hosting SaaS</t>
  </si>
  <si>
    <t>16501273</t>
  </si>
  <si>
    <t>Prepaid - 1256 Amazon Web Services IAAS</t>
  </si>
  <si>
    <t>16501283</t>
  </si>
  <si>
    <t>Prepaid - Infra - eGain</t>
  </si>
  <si>
    <t>16501293</t>
  </si>
  <si>
    <t>Prepaid - Purchased Electricity</t>
  </si>
  <si>
    <t>16502001</t>
  </si>
  <si>
    <t>Prepaid-Colstrip 1&amp;2 Misc- Short Term</t>
  </si>
  <si>
    <t>16502003</t>
  </si>
  <si>
    <t>Prepaid - Info Global Solutions</t>
  </si>
  <si>
    <t>16502013</t>
  </si>
  <si>
    <t>Prepaid Voice Print International - Short Term</t>
  </si>
  <si>
    <t>16502021</t>
  </si>
  <si>
    <t>Prepaid- Colstrip 3&amp;4 Misc - Short Term</t>
  </si>
  <si>
    <t>16502023</t>
  </si>
  <si>
    <t>Prepaid Platts Subscription - Short Term</t>
  </si>
  <si>
    <t>16502033</t>
  </si>
  <si>
    <t>Prepaid PSE Building Brokerage Fee - Short Term</t>
  </si>
  <si>
    <t>16502041</t>
  </si>
  <si>
    <t>Prepaid – Electric Vehicle Service Equi</t>
  </si>
  <si>
    <t>16502053</t>
  </si>
  <si>
    <t>Prepaid RSA - Archer Software Maintenance ST</t>
  </si>
  <si>
    <t>16502063</t>
  </si>
  <si>
    <t>Prepaid-Corner Stone-Palms Payments-Short Term</t>
  </si>
  <si>
    <t>16502083</t>
  </si>
  <si>
    <t>Prepaid- TAIT/Zetron Support Agreement-ST</t>
  </si>
  <si>
    <t>16502093</t>
  </si>
  <si>
    <t>Prepaid - Structured-Symantac Renewal - Short Term</t>
  </si>
  <si>
    <t>16502103</t>
  </si>
  <si>
    <t>Prepaid-Doble Energineering Equip Lease-ST</t>
  </si>
  <si>
    <t>16502011</t>
  </si>
  <si>
    <t>Prepaid-Big 4 Telecommunications Exp- Short-Term</t>
  </si>
  <si>
    <t>16502113</t>
  </si>
  <si>
    <t>Prepaid- Tensing Annual Maintenance &amp; Support-ST</t>
  </si>
  <si>
    <t>16502123</t>
  </si>
  <si>
    <t>Prepaid - Open Text -ST</t>
  </si>
  <si>
    <t>16502133</t>
  </si>
  <si>
    <t>Prepaid-ServiceNow-Maintenance Service Contract-ST</t>
  </si>
  <si>
    <t>16502143</t>
  </si>
  <si>
    <t>16502143-Prepaid-Enterpr Licens Cisco Telephony Maintan-ST</t>
  </si>
  <si>
    <t>16502153</t>
  </si>
  <si>
    <t>Prepaid-Annual Maintan for LogRhythm-ST</t>
  </si>
  <si>
    <t>16502163</t>
  </si>
  <si>
    <t>Prepaid-CEB - Annual CIO Membership</t>
  </si>
  <si>
    <t>16502173</t>
  </si>
  <si>
    <t>Prepaid - CheckPoint Structure</t>
  </si>
  <si>
    <t>16502181</t>
  </si>
  <si>
    <t>Prepaid - Swinomish Tribal Res 115kv TS</t>
  </si>
  <si>
    <t>16502191</t>
  </si>
  <si>
    <t>16502201</t>
  </si>
  <si>
    <t>Prepaid - ROW Dis Crossing Rainbow Brid</t>
  </si>
  <si>
    <t>16502213</t>
  </si>
  <si>
    <t>Prepaid - Workiva Subscription - ST</t>
  </si>
  <si>
    <t>16502221</t>
  </si>
  <si>
    <t>Prepaid - Goldendale Capital Maint Majo</t>
  </si>
  <si>
    <t>16502231</t>
  </si>
  <si>
    <t>Prepaid - Goldendale Expense Maint Majo</t>
  </si>
  <si>
    <t>16502241</t>
  </si>
  <si>
    <t>Prepaid - Goldendale Inventory - ST</t>
  </si>
  <si>
    <t>16502251</t>
  </si>
  <si>
    <t>Prepaid - Mint Farm Inventory - ST</t>
  </si>
  <si>
    <t>16502261</t>
  </si>
  <si>
    <t>Prepaid - Mint Farm Capital FFH - Major</t>
  </si>
  <si>
    <t>16502271</t>
  </si>
  <si>
    <t>Prepaid - Mint Farm Expense FFH - Major</t>
  </si>
  <si>
    <t>16502273</t>
  </si>
  <si>
    <t>Prepaid – 1205 APPS NetMotion Maint - S</t>
  </si>
  <si>
    <t>16502283</t>
  </si>
  <si>
    <t>Prepaid - GTZ Message BroadCast SaaS</t>
  </si>
  <si>
    <t>16502293</t>
  </si>
  <si>
    <t>Prepaid - Infra Bucher&amp;Suter - ST</t>
  </si>
  <si>
    <t>16502303</t>
  </si>
  <si>
    <t>Prepaid - Infra Turbonomic - ST</t>
  </si>
  <si>
    <t>16502313</t>
  </si>
  <si>
    <t>Prepaid - Insurance and Employee Benefi</t>
  </si>
  <si>
    <t>16502323</t>
  </si>
  <si>
    <t>Prepaid - General and Administrative ST</t>
  </si>
  <si>
    <t>16502333</t>
  </si>
  <si>
    <t>Prepaid - Hardware/Software ST</t>
  </si>
  <si>
    <t>16502343</t>
  </si>
  <si>
    <t>Prepaid - Outside Services ST</t>
  </si>
  <si>
    <t>16502353</t>
  </si>
  <si>
    <t>Prepaid - Miscellaneous ST</t>
  </si>
  <si>
    <t>16502363</t>
  </si>
  <si>
    <t>Prepaid - Permits &amp; Fees ST</t>
  </si>
  <si>
    <t>16502381</t>
  </si>
  <si>
    <t>Prepaid - Freddy 1 Capital FFH - Major</t>
  </si>
  <si>
    <t>16502382</t>
  </si>
  <si>
    <t>Prepaid - Gas Options - ST</t>
  </si>
  <si>
    <t>16502391</t>
  </si>
  <si>
    <t>Prepaid - Freddy 1 Expense FFH - Major</t>
  </si>
  <si>
    <t>16502393</t>
  </si>
  <si>
    <t>Prepaid - GEC/NICE - ST</t>
  </si>
  <si>
    <t>16502401</t>
  </si>
  <si>
    <t>Prepaid - Freddy 1 Inventory - Major Ma</t>
  </si>
  <si>
    <t>16502403</t>
  </si>
  <si>
    <t>Prepaid - TriplePoint - Futrak Maintena</t>
  </si>
  <si>
    <t>16502413</t>
  </si>
  <si>
    <t>Prepaid - PSE Building Brokerage Fee -</t>
  </si>
  <si>
    <t>16502423</t>
  </si>
  <si>
    <t>Prepaid - Enterpr Licens Cisco TeleMain</t>
  </si>
  <si>
    <t>16502433</t>
  </si>
  <si>
    <t>Prepaid - SAI Global License - ST</t>
  </si>
  <si>
    <t>16502453</t>
  </si>
  <si>
    <t>Prepaid - TAIT SW Support Svcs - ST</t>
  </si>
  <si>
    <t>16502443</t>
  </si>
  <si>
    <t>Prepaid - CISCO Smartnet (DimensionData</t>
  </si>
  <si>
    <t>16502463</t>
  </si>
  <si>
    <t>Prepaid - ZETRON SW Support Svcs - ST</t>
  </si>
  <si>
    <t>16502473</t>
  </si>
  <si>
    <t>Prepaid - ServiceNow Project Portifolio</t>
  </si>
  <si>
    <t>16502483</t>
  </si>
  <si>
    <t>Prepaid - Coriant America - ST</t>
  </si>
  <si>
    <t>16502493</t>
  </si>
  <si>
    <t>Prepaid - WWT WebEx - ST</t>
  </si>
  <si>
    <t>16502503</t>
  </si>
  <si>
    <t>Prepaid - CC1210 WWT Data Center - ST</t>
  </si>
  <si>
    <t>16502513</t>
  </si>
  <si>
    <t>Prepaid - Structured Data Center - ST</t>
  </si>
  <si>
    <t>16502523</t>
  </si>
  <si>
    <t>Prepaid - CC1213 WWT Data Center - ST</t>
  </si>
  <si>
    <t>16502543</t>
  </si>
  <si>
    <t>Enbala Symphony Software ST</t>
  </si>
  <si>
    <t>16502553</t>
  </si>
  <si>
    <t>Prepaid - GTZ Sitecore SaaS – ST</t>
  </si>
  <si>
    <t>16502563</t>
  </si>
  <si>
    <t>Prepaid - GTZ Sprinklr SaaS – ST</t>
  </si>
  <si>
    <t>16502573</t>
  </si>
  <si>
    <t>Prepaid - IT Security Tenable – ST</t>
  </si>
  <si>
    <t>16502583</t>
  </si>
  <si>
    <t>Prepaid - 1220 APPS Attunity Maint – ST</t>
  </si>
  <si>
    <t>16502593</t>
  </si>
  <si>
    <t>Prepaid - 1220 APPS Success Factors Saa</t>
  </si>
  <si>
    <t>16502603</t>
  </si>
  <si>
    <t>Prepaid - INFRA Palo Alto WF-500 – ST</t>
  </si>
  <si>
    <t>16502613</t>
  </si>
  <si>
    <t>Prepaid - GTZ Spatial Biz SW – ST</t>
  </si>
  <si>
    <t>16502623</t>
  </si>
  <si>
    <t>Prepaid - AMI Command Ctr Test Sys Host</t>
  </si>
  <si>
    <t>16502643</t>
  </si>
  <si>
    <t>Prepaid - APPS: Enable Now SaaS</t>
  </si>
  <si>
    <t>16504003</t>
  </si>
  <si>
    <t>Prepaid - GEC/NICE - Long Term</t>
  </si>
  <si>
    <t>16504011</t>
  </si>
  <si>
    <t>16504013</t>
  </si>
  <si>
    <t>Prepaid Voice Print International - Long Term</t>
  </si>
  <si>
    <t>16504023</t>
  </si>
  <si>
    <t>Prepaid - TAIT SW Support Svcs - LT</t>
  </si>
  <si>
    <t>16504033</t>
  </si>
  <si>
    <t>Prepaid PSE Building Brokerage Fee - Term Term</t>
  </si>
  <si>
    <t>16504043</t>
  </si>
  <si>
    <t>Prepaid-TriplePoint-Futrak Maintenance-LT</t>
  </si>
  <si>
    <t>16504053</t>
  </si>
  <si>
    <t>Prepaid Enterpr Licens Cisco Telephony Maintan-LT</t>
  </si>
  <si>
    <t>16504063</t>
  </si>
  <si>
    <t>Prepaid - GEC/NICE - LT</t>
  </si>
  <si>
    <t>16504073</t>
  </si>
  <si>
    <t>16504083</t>
  </si>
  <si>
    <t>16504093</t>
  </si>
  <si>
    <t>Prepaid - Enterprise Licens Cisco Maint</t>
  </si>
  <si>
    <t>16504101</t>
  </si>
  <si>
    <t>16504112</t>
  </si>
  <si>
    <t>Prepaid - Gas Options - LT</t>
  </si>
  <si>
    <t>16504171</t>
  </si>
  <si>
    <t>16504181</t>
  </si>
  <si>
    <t>16504191</t>
  </si>
  <si>
    <t>Prepaid - Goldendale Inventory - LT</t>
  </si>
  <si>
    <t>16504201</t>
  </si>
  <si>
    <t>16504221</t>
  </si>
  <si>
    <t>16504223</t>
  </si>
  <si>
    <t>Prepaid - SAI Global License - LT</t>
  </si>
  <si>
    <t>16504231</t>
  </si>
  <si>
    <t>16504233</t>
  </si>
  <si>
    <t>16504241</t>
  </si>
  <si>
    <t>16504243</t>
  </si>
  <si>
    <t>Prepaid - Datalink OneCall - LT</t>
  </si>
  <si>
    <t>16504251</t>
  </si>
  <si>
    <t>16504253</t>
  </si>
  <si>
    <t>Prepaid - Workiva Subscription - LT</t>
  </si>
  <si>
    <t>16504261</t>
  </si>
  <si>
    <t>16504271</t>
  </si>
  <si>
    <t>16504273</t>
  </si>
  <si>
    <t>Prepaid - ZETRON SW Support Svcs - LT</t>
  </si>
  <si>
    <t>16504281</t>
  </si>
  <si>
    <t>Prepaid - Mint Farm Inventory - LT</t>
  </si>
  <si>
    <t>16504283</t>
  </si>
  <si>
    <t>Prepaid - Coriant America - LT</t>
  </si>
  <si>
    <t>16504293</t>
  </si>
  <si>
    <t>Prepaid - WWT WebEx - LT</t>
  </si>
  <si>
    <t>16504303</t>
  </si>
  <si>
    <t>Prepaid - CC1210 WWT Data Center - LT</t>
  </si>
  <si>
    <t>16504313</t>
  </si>
  <si>
    <t>Prepaid - Structured Data Center - LT</t>
  </si>
  <si>
    <t>16504323</t>
  </si>
  <si>
    <t>Prepaid - CC1213 WWT Data Center - LT</t>
  </si>
  <si>
    <t>16504353</t>
  </si>
  <si>
    <t>16504373</t>
  </si>
  <si>
    <t>Prepaid - Enbala Symphony Software LT</t>
  </si>
  <si>
    <t>16504383</t>
  </si>
  <si>
    <t>Prepaid - Datalink SW Maint - LT</t>
  </si>
  <si>
    <t>16504393</t>
  </si>
  <si>
    <t>Prepaid - GTZ Sitecore SaaS – LT</t>
  </si>
  <si>
    <t>16504403</t>
  </si>
  <si>
    <t>Prepaid - GTZ Sprinklr SaaS – LT</t>
  </si>
  <si>
    <t>16504413</t>
  </si>
  <si>
    <t>Prepaid - 1220 APPS Attunity Maint – LT</t>
  </si>
  <si>
    <t>16504433</t>
  </si>
  <si>
    <t>Prepaid – 1205 APPS NetMotion Maint - L</t>
  </si>
  <si>
    <t>16504443</t>
  </si>
  <si>
    <t>Prepaid - INFRA Palo Alto WF-500 - LT</t>
  </si>
  <si>
    <t>16504453</t>
  </si>
  <si>
    <t>Prepaid - GTZ Spatial Biz SW - LT</t>
  </si>
  <si>
    <t>16504463</t>
  </si>
  <si>
    <t>Prepaid - 1213 INFRA VMWare Maint - LT</t>
  </si>
  <si>
    <t>16504483</t>
  </si>
  <si>
    <t>Prepaid - Infra Bucher&amp;Suter - LT</t>
  </si>
  <si>
    <t>16504493</t>
  </si>
  <si>
    <t>Prepaid - Infra Turbonomic - LT</t>
  </si>
  <si>
    <t>16504503</t>
  </si>
  <si>
    <t>Prepaid - IT SEC BitSight SaaS - LT</t>
  </si>
  <si>
    <t>16504523</t>
  </si>
  <si>
    <t>Prepaid - Oracle Software Support LT</t>
  </si>
  <si>
    <t>16504543</t>
  </si>
  <si>
    <t>Prepaid - General and Administrative LT</t>
  </si>
  <si>
    <t>16504553</t>
  </si>
  <si>
    <t>Prepaid - Hardware/Software LT</t>
  </si>
  <si>
    <t>16504563</t>
  </si>
  <si>
    <t>Prepaid - Outside Services LT</t>
  </si>
  <si>
    <t>16504573</t>
  </si>
  <si>
    <t>Prepaid - Permits &amp; Fees LT</t>
  </si>
  <si>
    <t>16580001</t>
  </si>
  <si>
    <t>Long Term Portion of Prepayment Electri</t>
  </si>
  <si>
    <t>16580002</t>
  </si>
  <si>
    <t>Long Term Portion of Prepayment Gas - C</t>
  </si>
  <si>
    <t>16580003</t>
  </si>
  <si>
    <t>Long Term Portion of Prepayment Common</t>
  </si>
  <si>
    <t>17300001</t>
  </si>
  <si>
    <t>Electric - Accrued Utility Revenue</t>
  </si>
  <si>
    <t>17300002</t>
  </si>
  <si>
    <t>Gas - Unbilled Revenue</t>
  </si>
  <si>
    <t>17400001</t>
  </si>
  <si>
    <t>Energy Storage</t>
  </si>
  <si>
    <t>17400011</t>
  </si>
  <si>
    <t>REC Inventory Receivable</t>
  </si>
  <si>
    <t>17400021</t>
  </si>
  <si>
    <t>Purchased Transmission Rights - Current</t>
  </si>
  <si>
    <t>17400031</t>
  </si>
  <si>
    <t>REC Intangible Asset</t>
  </si>
  <si>
    <t>17400041</t>
  </si>
  <si>
    <t>Green Direct RECs – Intangible Asset</t>
  </si>
  <si>
    <t>17400051</t>
  </si>
  <si>
    <t>Green Direct RECs Inventory (LT)</t>
  </si>
  <si>
    <t>17500001</t>
  </si>
  <si>
    <t>Unrealized Gain ST - Core Pwr/Gas for Pwr</t>
  </si>
  <si>
    <t>17500002</t>
  </si>
  <si>
    <t>Unrealized Gain ST - Core Gas</t>
  </si>
  <si>
    <t>18500003</t>
  </si>
  <si>
    <t>JO1 Job Orders Temporary Facilities</t>
  </si>
  <si>
    <t>19000001</t>
  </si>
  <si>
    <t>DTA PTC Estimated Monetization(Not PTC's)</t>
  </si>
  <si>
    <t>19000003</t>
  </si>
  <si>
    <t>Def FIT Deferred Compensation</t>
  </si>
  <si>
    <t>19000013</t>
  </si>
  <si>
    <t>Def FIT FAS 106 Retirement Benefits</t>
  </si>
  <si>
    <t>19000032</t>
  </si>
  <si>
    <t>DFIT - FAS 133 ST Asset - Gas</t>
  </si>
  <si>
    <t>19000042</t>
  </si>
  <si>
    <t>DFIT - FAS 133 LT Asset - Gas</t>
  </si>
  <si>
    <t>19000043</t>
  </si>
  <si>
    <t>DFIT - FAS 133 CFH TLOCK LT</t>
  </si>
  <si>
    <t>AIC</t>
  </si>
  <si>
    <t>19000052</t>
  </si>
  <si>
    <t>DFIT - FAS 133 Asset - PGA</t>
  </si>
  <si>
    <t>19000081</t>
  </si>
  <si>
    <t>DFIT - FAS 133 ST Asset - Electric</t>
  </si>
  <si>
    <t>19000091</t>
  </si>
  <si>
    <t>DFIT - FAS 133 LT Asset - Electric</t>
  </si>
  <si>
    <t>19000093</t>
  </si>
  <si>
    <t>Vacation Pay - accum Def Inc Taxes</t>
  </si>
  <si>
    <t>19000103</t>
  </si>
  <si>
    <t>DFIT - Regence Self INS IBNR</t>
  </si>
  <si>
    <t>19000111</t>
  </si>
  <si>
    <t>Land Sales - accum Def Inc Taxes</t>
  </si>
  <si>
    <t>19000112</t>
  </si>
  <si>
    <t>DFIT- Int'l Paper West Coast Capacity Agreement</t>
  </si>
  <si>
    <t>GRB</t>
  </si>
  <si>
    <t>19000113</t>
  </si>
  <si>
    <t>DTA for Redmond West Tenant Allowances</t>
  </si>
  <si>
    <t>CRB</t>
  </si>
  <si>
    <t>19000122</t>
  </si>
  <si>
    <t>DFIT - Land Sales - Gas</t>
  </si>
  <si>
    <t>19000132</t>
  </si>
  <si>
    <t>DFIT FAS 109 – Gas</t>
  </si>
  <si>
    <t>19000133</t>
  </si>
  <si>
    <t>Non-Qual SRP - Officers - accum Def Inc Taxes</t>
  </si>
  <si>
    <t>19000142</t>
  </si>
  <si>
    <t>DTA Provision for Rate Refunds Gas</t>
  </si>
  <si>
    <t>19000151</t>
  </si>
  <si>
    <t>DFIT - Westcoast Capacity Assignment - Electric</t>
  </si>
  <si>
    <t>19000152</t>
  </si>
  <si>
    <t>DFIT AMI Equity Reserve Gas</t>
  </si>
  <si>
    <t>19000181</t>
  </si>
  <si>
    <t>Electric - Env Remediation Costs - accum Def</t>
  </si>
  <si>
    <t>19000193</t>
  </si>
  <si>
    <t>DFIT Charitable Contribution Carryforward</t>
  </si>
  <si>
    <t>19000213</t>
  </si>
  <si>
    <t>DFIT Electric Vehicle Equity Reserve</t>
  </si>
  <si>
    <t>19000251</t>
  </si>
  <si>
    <t>Gain on Disp Of Emiss Allow - ACD Def Inc Tax</t>
  </si>
  <si>
    <t>19000253</t>
  </si>
  <si>
    <t>DFIT WWU Sponsorship</t>
  </si>
  <si>
    <t>19000263</t>
  </si>
  <si>
    <t>DFIT - LTIP 162m Contra</t>
  </si>
  <si>
    <t>19000273</t>
  </si>
  <si>
    <t>DFIT Payroll Tax Deferral COVID-19</t>
  </si>
  <si>
    <t>19000283</t>
  </si>
  <si>
    <t>Sr Mgmt L-T Incentive Plan - accum Def Inc Ta</t>
  </si>
  <si>
    <t>19000361</t>
  </si>
  <si>
    <t>Gardiner Property Deferred Loss</t>
  </si>
  <si>
    <t>19000371</t>
  </si>
  <si>
    <t>Def Tax Colstrip Reclamation Electric</t>
  </si>
  <si>
    <t>19000403</t>
  </si>
  <si>
    <t>Deferred FIT - FAS 133 Fwd Swap Long Term</t>
  </si>
  <si>
    <t>19000441</t>
  </si>
  <si>
    <t>Deferred FIT - Electric ARO</t>
  </si>
  <si>
    <t>19000443</t>
  </si>
  <si>
    <t>Defrrd Tax Asset - SFAS 158 Qualified P</t>
  </si>
  <si>
    <t>19000453</t>
  </si>
  <si>
    <t>Defrrd Tax Asset - SFAS 158 SERP</t>
  </si>
  <si>
    <t>19000463</t>
  </si>
  <si>
    <t>Defrrd Tax Asset - SFAS 158 Postrtrmnt</t>
  </si>
  <si>
    <t>19000471</t>
  </si>
  <si>
    <t>Deferred FIT - Horizon Wind Energy Paym</t>
  </si>
  <si>
    <t>19000473</t>
  </si>
  <si>
    <t>DFIT - AMT Credit Carryforward</t>
  </si>
  <si>
    <t>19000491</t>
  </si>
  <si>
    <t>DFIT - BPA Transmission Eq Reserve LT</t>
  </si>
  <si>
    <t>19000551</t>
  </si>
  <si>
    <t>Def FIT - Production Tax Credit-OLD</t>
  </si>
  <si>
    <t>19000552</t>
  </si>
  <si>
    <t>Def FIT - Bad Debts- Gas</t>
  </si>
  <si>
    <t>19000553</t>
  </si>
  <si>
    <t>DFIT Summit Landlord Incentive</t>
  </si>
  <si>
    <t>19000562</t>
  </si>
  <si>
    <t>Def FIT - Demand Charges</t>
  </si>
  <si>
    <t>19000563</t>
  </si>
  <si>
    <t>DFIT Staples Loyalty Incentive</t>
  </si>
  <si>
    <t>19000572</t>
  </si>
  <si>
    <t>Def FIT - JP Storage 263A</t>
  </si>
  <si>
    <t>19000573</t>
  </si>
  <si>
    <t>DFIT Bothel Data Ctr. - Ppd Lease Expense</t>
  </si>
  <si>
    <t>19000581</t>
  </si>
  <si>
    <t>Def FIT - Mint Farm EqOS</t>
  </si>
  <si>
    <t>19000592</t>
  </si>
  <si>
    <t>Def FIT - ARO</t>
  </si>
  <si>
    <t>19000601</t>
  </si>
  <si>
    <t>Def FIT - Production Tax Credit-New</t>
  </si>
  <si>
    <t>19000621</t>
  </si>
  <si>
    <t>Carrying Costs on PTC's</t>
  </si>
  <si>
    <t>19000641</t>
  </si>
  <si>
    <t>DFIT RECs Post 11/09</t>
  </si>
  <si>
    <t>19000671</t>
  </si>
  <si>
    <t>DFIT - PTC Reg Liability</t>
  </si>
  <si>
    <t>19000691</t>
  </si>
  <si>
    <t>DEF FIT - Reserve for Injuries and Damage -Electric</t>
  </si>
  <si>
    <t>19000692</t>
  </si>
  <si>
    <t>Def FIT - Reserve for Injuries and Damage - Gas</t>
  </si>
  <si>
    <t>19000711</t>
  </si>
  <si>
    <t>DFIT-BNP Electric</t>
  </si>
  <si>
    <t>19000721</t>
  </si>
  <si>
    <t>DFIT - Land Sales to PWI</t>
  </si>
  <si>
    <t>19000731</t>
  </si>
  <si>
    <t>DFIT-Landis-Gyr AMR Billing Credits-Elec</t>
  </si>
  <si>
    <t>19000732</t>
  </si>
  <si>
    <t>DFIT-Landis-Gyr AMR Billing Credits-Gas</t>
  </si>
  <si>
    <t>19000741</t>
  </si>
  <si>
    <t>DFIT- Green Gas Attributes</t>
  </si>
  <si>
    <t>19000751</t>
  </si>
  <si>
    <t>DFIT Summit Purchase - Electric</t>
  </si>
  <si>
    <t>19000752</t>
  </si>
  <si>
    <t>DFIT Summitt Purchase - Gas</t>
  </si>
  <si>
    <t>19000781</t>
  </si>
  <si>
    <t>Def FIT - Bad Debts- Electric</t>
  </si>
  <si>
    <t>19000791</t>
  </si>
  <si>
    <t>DFIT REC Rate Schedule 137</t>
  </si>
  <si>
    <t>19000801</t>
  </si>
  <si>
    <t>DFIT REC Int on REC Schedule 137</t>
  </si>
  <si>
    <t>19000811</t>
  </si>
  <si>
    <t>DFIT REC Int on REC Not in Rates</t>
  </si>
  <si>
    <t>19000821</t>
  </si>
  <si>
    <t>DFIT - Equity Reserve on LSR</t>
  </si>
  <si>
    <t>19000831</t>
  </si>
  <si>
    <t>DFIT - Equity Reserve on Ferndale - Long Term</t>
  </si>
  <si>
    <t>19000841</t>
  </si>
  <si>
    <t>DFIT - Int LSR Treasury Grant Sch95A - LT</t>
  </si>
  <si>
    <t>19000851</t>
  </si>
  <si>
    <t>DFIT - Equity Reserve on Sbnoqualmie OS - LT</t>
  </si>
  <si>
    <t>19000861</t>
  </si>
  <si>
    <t>DFIT-Equity Reserve on Baker Project-LT</t>
  </si>
  <si>
    <t>19000871</t>
  </si>
  <si>
    <t>DFIT-Operating Lease Obligation-LT</t>
  </si>
  <si>
    <t>19000881</t>
  </si>
  <si>
    <t>DFIT-PCA Fixed Cost Deferral LT</t>
  </si>
  <si>
    <t>19000891</t>
  </si>
  <si>
    <t>DFIT FAS 109 – Elect</t>
  </si>
  <si>
    <t>19000901</t>
  </si>
  <si>
    <t>DTA Montana Transition Fund PTC</t>
  </si>
  <si>
    <t>19000911</t>
  </si>
  <si>
    <t>DTA Provision for Rate Refunds Electric</t>
  </si>
  <si>
    <t>19000921</t>
  </si>
  <si>
    <t>DFIT AMI Equity Reserve Electric</t>
  </si>
  <si>
    <t>19000931</t>
  </si>
  <si>
    <t>DFIT - Microsoft</t>
  </si>
  <si>
    <t>19000941</t>
  </si>
  <si>
    <t>DFIT Shuffleton - Gain on Sale</t>
  </si>
  <si>
    <t>19000951</t>
  </si>
  <si>
    <t>DFIT PTC Monetized</t>
  </si>
  <si>
    <t>19000961</t>
  </si>
  <si>
    <t>DFIT Montana Transition Fund Payment</t>
  </si>
  <si>
    <t>19000971</t>
  </si>
  <si>
    <t>DFIT PTC Interest Expense</t>
  </si>
  <si>
    <t>19000991</t>
  </si>
  <si>
    <t>DFIT ARO/ARC Electric Production</t>
  </si>
  <si>
    <t>19001001</t>
  </si>
  <si>
    <t>DTA for Unearned Revenue - Pole Contact</t>
  </si>
  <si>
    <t>19002003</t>
  </si>
  <si>
    <t>DFIT-DFIT NOL Carryforward-ST</t>
  </si>
  <si>
    <t>19003011</t>
  </si>
  <si>
    <t>DFIT- Deferral Snoqualmie Treasury Grant-LT</t>
  </si>
  <si>
    <t>19003021</t>
  </si>
  <si>
    <t>DFIT-Int Baker Treasury Grant-LT</t>
  </si>
  <si>
    <t>19003031</t>
  </si>
  <si>
    <t>DFIT-Electric Decoupling GAAP-Unearned Revenue-LT</t>
  </si>
  <si>
    <t>19003032</t>
  </si>
  <si>
    <t>DFIT-Gas Decoupling GAAP-Unearned Revenue-LT</t>
  </si>
  <si>
    <t>19003041</t>
  </si>
  <si>
    <t>DFIT-Decoupling Electric ROR Over Earning -LT</t>
  </si>
  <si>
    <t>19003042</t>
  </si>
  <si>
    <t>DFIT-Decoupling Gas ROR Over Earning</t>
  </si>
  <si>
    <t>19003051</t>
  </si>
  <si>
    <t>DFIT - Green Direct Liquidated Damages</t>
  </si>
  <si>
    <t>19003061</t>
  </si>
  <si>
    <t>DFIT FAS109 Gross-Up</t>
  </si>
  <si>
    <t>19003062</t>
  </si>
  <si>
    <t>19003071</t>
  </si>
  <si>
    <t>DFIT FAS109 Gross-Up Unprotected</t>
  </si>
  <si>
    <t>19003072</t>
  </si>
  <si>
    <t>19003081</t>
  </si>
  <si>
    <t>DFIT FAS109 Gross-Up Unprotected E Prod</t>
  </si>
  <si>
    <t>19003091</t>
  </si>
  <si>
    <t>DFIT  Eq Rsrv thru 4/2020</t>
  </si>
  <si>
    <t>19003092</t>
  </si>
  <si>
    <t>19003102</t>
  </si>
  <si>
    <t>DFIT  Tacoma LNG Eq Rsrv</t>
  </si>
  <si>
    <t>19100012</t>
  </si>
  <si>
    <t>Current Demand Def - Unrec Purch Gas Costs</t>
  </si>
  <si>
    <t>19100022</t>
  </si>
  <si>
    <t>Curr Commodity Def - Unrec Purch Gas Costs</t>
  </si>
  <si>
    <t>19100132</t>
  </si>
  <si>
    <t>Interest Curr Comm.- Unrcvd Purch Gas C</t>
  </si>
  <si>
    <t>19100142</t>
  </si>
  <si>
    <t>Interest Curr Demand-Unrcvd Purch Gas C</t>
  </si>
  <si>
    <t>19100152</t>
  </si>
  <si>
    <t>PGA  Amort - Demand</t>
  </si>
  <si>
    <t>19100162</t>
  </si>
  <si>
    <t>PGA  Amort - Dommod</t>
  </si>
  <si>
    <t>19100192</t>
  </si>
  <si>
    <t>PGA Supplemental Amort - Commodity</t>
  </si>
  <si>
    <t>19100202</t>
  </si>
  <si>
    <t>PGA Supplemental B Amort – Commodity</t>
  </si>
  <si>
    <t>Current Assets</t>
  </si>
  <si>
    <t>23002091</t>
  </si>
  <si>
    <t>ARO - Electric Short Term</t>
  </si>
  <si>
    <t>23002092</t>
  </si>
  <si>
    <t>ARO - Gas Short Term</t>
  </si>
  <si>
    <t>23002093</t>
  </si>
  <si>
    <t>East Building ARO</t>
  </si>
  <si>
    <t>23108323</t>
  </si>
  <si>
    <t>Wells Fargo Bank - Commercial Paper</t>
  </si>
  <si>
    <t>23108363</t>
  </si>
  <si>
    <t>Merrill Lynch - Commercial Paper</t>
  </si>
  <si>
    <t>23108383</t>
  </si>
  <si>
    <t>Suntrust Bank - Commercial Paper</t>
  </si>
  <si>
    <t>23108393</t>
  </si>
  <si>
    <t>Mizuho Securities - Commercial Paper</t>
  </si>
  <si>
    <t>23108633</t>
  </si>
  <si>
    <t>Operating Credit Facility</t>
  </si>
  <si>
    <t>23200011</t>
  </si>
  <si>
    <t>WECO - Vouchers Payable</t>
  </si>
  <si>
    <t>CL</t>
  </si>
  <si>
    <t>23200031</t>
  </si>
  <si>
    <t>A/P - Power Cost</t>
  </si>
  <si>
    <t>23200033</t>
  </si>
  <si>
    <t>Accounts Payable - Vouchers (Electric Sys)</t>
  </si>
  <si>
    <t>23200041</t>
  </si>
  <si>
    <t>A/P - BPA Transmission Payable</t>
  </si>
  <si>
    <t>23200051</t>
  </si>
  <si>
    <t>A/P - Firm Contract Power Payable</t>
  </si>
  <si>
    <t>23200061</t>
  </si>
  <si>
    <t>A/P - Secondary Power Payable</t>
  </si>
  <si>
    <t>23200063</t>
  </si>
  <si>
    <t>Accounts Payable - Payroll (Electric Sys)</t>
  </si>
  <si>
    <t>23200071</t>
  </si>
  <si>
    <t>A/P - PURPA Power Payable</t>
  </si>
  <si>
    <t>23200081</t>
  </si>
  <si>
    <t>A/P - Combustion Turbine Fuel Payable</t>
  </si>
  <si>
    <t>23200101</t>
  </si>
  <si>
    <t>A/P - Financial Swap payable</t>
  </si>
  <si>
    <t>23200103</t>
  </si>
  <si>
    <t>Salvation Army Donations</t>
  </si>
  <si>
    <t>23200111</t>
  </si>
  <si>
    <t>A/P - Transmission Payable (Non-BPA)</t>
  </si>
  <si>
    <t>23200113</t>
  </si>
  <si>
    <t>Payroll - Energy Fund / Salvation Army</t>
  </si>
  <si>
    <t>23200121</t>
  </si>
  <si>
    <t>A/P Frederickson #1 Vouchers</t>
  </si>
  <si>
    <t>23200153</t>
  </si>
  <si>
    <t>Misc Payroll Deductions</t>
  </si>
  <si>
    <t>23200171</t>
  </si>
  <si>
    <t>LSR Excess Lease Payment Accrual</t>
  </si>
  <si>
    <t>23200181</t>
  </si>
  <si>
    <t>Accounts Payable – KC Franchise - Elec</t>
  </si>
  <si>
    <t>23200221</t>
  </si>
  <si>
    <t>CAISO Payable</t>
  </si>
  <si>
    <t>23200222</t>
  </si>
  <si>
    <t>A/P - Gas Pipeline Liability</t>
  </si>
  <si>
    <t>23200242</t>
  </si>
  <si>
    <t>A/P - Gas Purchases</t>
  </si>
  <si>
    <t>23200281</t>
  </si>
  <si>
    <t>Electric - Payroll Deductions - IBEW Union Du</t>
  </si>
  <si>
    <t>23200282</t>
  </si>
  <si>
    <t>Gas - Payroll Deductions - UA Union Dues</t>
  </si>
  <si>
    <t>23200333</t>
  </si>
  <si>
    <t>PTO / Holiday / etc - Clearing</t>
  </si>
  <si>
    <t>23200481</t>
  </si>
  <si>
    <t>A/P – Montana Community Transition Fund</t>
  </si>
  <si>
    <t>23200483</t>
  </si>
  <si>
    <t>Incentive Pay Liability</t>
  </si>
  <si>
    <t>23200493</t>
  </si>
  <si>
    <t>Accounts Payable - E-Payable Account</t>
  </si>
  <si>
    <t>23200543</t>
  </si>
  <si>
    <t>DBS Non-PO Accrual</t>
  </si>
  <si>
    <t>23200643</t>
  </si>
  <si>
    <t>A/P - Salary Month End Payroll Accrual</t>
  </si>
  <si>
    <t>23200653</t>
  </si>
  <si>
    <t>A/P - Hourly Month End Payroll Accrual</t>
  </si>
  <si>
    <t>23200683</t>
  </si>
  <si>
    <t>Payroll - Misc Payable Deductions-good</t>
  </si>
  <si>
    <t>23200693</t>
  </si>
  <si>
    <t>Payroll - 401k company match</t>
  </si>
  <si>
    <t>23200733</t>
  </si>
  <si>
    <t>Dental Insurance - WDS</t>
  </si>
  <si>
    <t>23200743</t>
  </si>
  <si>
    <t>Life Insurance - Hartford</t>
  </si>
  <si>
    <t>23200753</t>
  </si>
  <si>
    <t>AD&amp;D Insurance - CIGNA</t>
  </si>
  <si>
    <t>23200763</t>
  </si>
  <si>
    <t>LTD Insurance - Hartford</t>
  </si>
  <si>
    <t>23200773</t>
  </si>
  <si>
    <t>LTC Insurance - UNUM</t>
  </si>
  <si>
    <t>23200813</t>
  </si>
  <si>
    <t>Payroll HSA EE Deduction</t>
  </si>
  <si>
    <t>23200823</t>
  </si>
  <si>
    <t>Worker's Comp-Working Fund</t>
  </si>
  <si>
    <t>23200833</t>
  </si>
  <si>
    <t>Dental Insurance - Willamette</t>
  </si>
  <si>
    <t>23200853</t>
  </si>
  <si>
    <t>Payroll - Family Medical Leave</t>
  </si>
  <si>
    <t>23200873</t>
  </si>
  <si>
    <t>A/P - Biogas Purchases</t>
  </si>
  <si>
    <t>23200953</t>
  </si>
  <si>
    <t>Default Payroll Withholding - S/B $0.00</t>
  </si>
  <si>
    <t>23201003</t>
  </si>
  <si>
    <t>Accounts Payable Reconcilation Account</t>
  </si>
  <si>
    <t>23201013</t>
  </si>
  <si>
    <t>GR/IR Clearing Account</t>
  </si>
  <si>
    <t>23201033</t>
  </si>
  <si>
    <t>Medical Aid - Supplemental</t>
  </si>
  <si>
    <t>23201043</t>
  </si>
  <si>
    <t>Health/Dependent Spending ACDts - Year 1</t>
  </si>
  <si>
    <t>23201053</t>
  </si>
  <si>
    <t>Health/Dependent Spending ACDts - Year</t>
  </si>
  <si>
    <t>23201073</t>
  </si>
  <si>
    <t>401(k) Plan EE</t>
  </si>
  <si>
    <t>23201093</t>
  </si>
  <si>
    <t>Loan Payback 401(k)</t>
  </si>
  <si>
    <t>23201113</t>
  </si>
  <si>
    <t>Cash Discount Clearing</t>
  </si>
  <si>
    <t>23201121</t>
  </si>
  <si>
    <t>Electron Hydro Sale Payments to Tribe</t>
  </si>
  <si>
    <t>23201153</t>
  </si>
  <si>
    <t>Accounts Payable - BillServ NSF's and A</t>
  </si>
  <si>
    <t>23201163</t>
  </si>
  <si>
    <t>Accounts Payable - APS NSF's and Adj-Ke</t>
  </si>
  <si>
    <t>23201173</t>
  </si>
  <si>
    <t>Payroll - Medical Insurance Payable- Re</t>
  </si>
  <si>
    <t>23201193</t>
  </si>
  <si>
    <t>Accounts Payable - Bill Matrix NSFs &amp; Adj. Key Bank</t>
  </si>
  <si>
    <t>23201203</t>
  </si>
  <si>
    <t>Accounts Payable - DOXO NSF's and Adj - Key Bank</t>
  </si>
  <si>
    <t>23201213</t>
  </si>
  <si>
    <t>Payroll HAS ER Contributions</t>
  </si>
  <si>
    <t>23201223</t>
  </si>
  <si>
    <t>Accounts Payable - Paymentus Returns -</t>
  </si>
  <si>
    <t>23201233</t>
  </si>
  <si>
    <t>Oregon Worker’s Comp Tax</t>
  </si>
  <si>
    <t>23201251</t>
  </si>
  <si>
    <t>Ferndale - Liability Payable ST</t>
  </si>
  <si>
    <t>23202173</t>
  </si>
  <si>
    <t>Payroll - Life Insurance Payable- Retir</t>
  </si>
  <si>
    <t>23202183</t>
  </si>
  <si>
    <t>A/P Liability - Credit Balance Refund</t>
  </si>
  <si>
    <t>23202213</t>
  </si>
  <si>
    <t>Payroll- Giving Campaign</t>
  </si>
  <si>
    <t>23202233</t>
  </si>
  <si>
    <t>Unapplied Credits-Pledges</t>
  </si>
  <si>
    <t>23202353</t>
  </si>
  <si>
    <t>Unapplied Credits-Customer's Overpaymen</t>
  </si>
  <si>
    <t>23202393</t>
  </si>
  <si>
    <t>Accounts Payable - Microsoft EA</t>
  </si>
  <si>
    <t>23202403</t>
  </si>
  <si>
    <t>Accounts Payable – Service Now</t>
  </si>
  <si>
    <t>23202413</t>
  </si>
  <si>
    <t>Kraken Donation</t>
  </si>
  <si>
    <t>23402502</t>
  </si>
  <si>
    <t>IC AP - Puget LNG</t>
  </si>
  <si>
    <t>23409470</t>
  </si>
  <si>
    <t>IC AP - Puget Holding LLC</t>
  </si>
  <si>
    <t>23409500</t>
  </si>
  <si>
    <t>IC AP - Puget Energy, Inc</t>
  </si>
  <si>
    <t>23500003</t>
  </si>
  <si>
    <t>Customer Deposits - Common</t>
  </si>
  <si>
    <t>23500011</t>
  </si>
  <si>
    <t>Transmission Services Deposits</t>
  </si>
  <si>
    <t>23600021</t>
  </si>
  <si>
    <t>Accrued WA Tax - Unbilled Electric Reve</t>
  </si>
  <si>
    <t>23600022</t>
  </si>
  <si>
    <t>Accrued WA Tax - Unbilled Gas Revenue</t>
  </si>
  <si>
    <t>23600031</t>
  </si>
  <si>
    <t>OR Income Tax Payable</t>
  </si>
  <si>
    <t>23600033</t>
  </si>
  <si>
    <t>Federal Income Taxes</t>
  </si>
  <si>
    <t>23600063</t>
  </si>
  <si>
    <t>Federal Excise Tax - Fuel/Drayage Veh</t>
  </si>
  <si>
    <t>23600093</t>
  </si>
  <si>
    <t>Accrued FICA - Company</t>
  </si>
  <si>
    <t>23600173</t>
  </si>
  <si>
    <t>FIT Withholding-Board Member</t>
  </si>
  <si>
    <t>23600201</t>
  </si>
  <si>
    <t>Property Taxes - Washington - Electric</t>
  </si>
  <si>
    <t>23600211</t>
  </si>
  <si>
    <t>Property Taxes - Montana - Electric</t>
  </si>
  <si>
    <t>23600213</t>
  </si>
  <si>
    <t>Washington Unemployment Tax - Employer</t>
  </si>
  <si>
    <t>23600221</t>
  </si>
  <si>
    <t>Property Taxes - Oregon - Electric</t>
  </si>
  <si>
    <t>23600223</t>
  </si>
  <si>
    <t>B&amp;O TAXES WITHOLDING-BOARD MEMBERS</t>
  </si>
  <si>
    <t>23600232</t>
  </si>
  <si>
    <t>Property Taxes - Washington - Gas</t>
  </si>
  <si>
    <t>23600233</t>
  </si>
  <si>
    <t>Texas Unemployment Tax  - Employer</t>
  </si>
  <si>
    <t>23600242</t>
  </si>
  <si>
    <t>Property Taxes - WA - Gas - PLNG</t>
  </si>
  <si>
    <t>23600351</t>
  </si>
  <si>
    <t>Accrued Washington Municipal Util Tax - Elect</t>
  </si>
  <si>
    <t>23600391</t>
  </si>
  <si>
    <t>Montana State Electric Energy Producer Tax</t>
  </si>
  <si>
    <t>23600421</t>
  </si>
  <si>
    <t>Montana Unemployment Tax Withheld - Employee</t>
  </si>
  <si>
    <t>23600431</t>
  </si>
  <si>
    <t>CA Income Tax Payable</t>
  </si>
  <si>
    <t>23600451</t>
  </si>
  <si>
    <t>Corp License Tax - Montana</t>
  </si>
  <si>
    <t>23600471</t>
  </si>
  <si>
    <t>Accrued Washington State Utility Tax - Electr</t>
  </si>
  <si>
    <t>23600521</t>
  </si>
  <si>
    <t>Oregon Employer Unemployment Tax</t>
  </si>
  <si>
    <t>23600531</t>
  </si>
  <si>
    <t>Oregon Transit District Excise Tax</t>
  </si>
  <si>
    <t>23600543</t>
  </si>
  <si>
    <t>Michigan Employer Unemployment Tax</t>
  </si>
  <si>
    <t>23600552</t>
  </si>
  <si>
    <t>Accrued Washington State Utility Tax - Gas</t>
  </si>
  <si>
    <t>23600602</t>
  </si>
  <si>
    <t>Accrued Washington Municipal Utility Taxes -</t>
  </si>
  <si>
    <t>23601003</t>
  </si>
  <si>
    <t>Accrued WA State &amp; Local Use Tax</t>
  </si>
  <si>
    <t>23601013</t>
  </si>
  <si>
    <t>Accrued WA State B &amp; O Taxes</t>
  </si>
  <si>
    <t>23601023</t>
  </si>
  <si>
    <t>Accrued WA City B &amp; O Taxes</t>
  </si>
  <si>
    <t>23601041</t>
  </si>
  <si>
    <t>Municipal Tax Reserve - Electric</t>
  </si>
  <si>
    <t>23601043</t>
  </si>
  <si>
    <t>Federal Unemployment Tax - Employer</t>
  </si>
  <si>
    <t>23601053</t>
  </si>
  <si>
    <t>OR CAT Tax Payable</t>
  </si>
  <si>
    <t>23700363</t>
  </si>
  <si>
    <t>Accrued Int 7.15% Notes Due Dec &amp; Jun</t>
  </si>
  <si>
    <t>23700383</t>
  </si>
  <si>
    <t>Accrued Int 7.20% Notes Due Dec &amp; Jun</t>
  </si>
  <si>
    <t>23700713</t>
  </si>
  <si>
    <t>Accrued Int Bank Notes - Domestic</t>
  </si>
  <si>
    <t>23700813</t>
  </si>
  <si>
    <t>7.00% MTN Series B Due 3/9/29 - Accrued</t>
  </si>
  <si>
    <t>23700823</t>
  </si>
  <si>
    <t>6.74% Med Term Notes Due 6/15/18 - Accrued In</t>
  </si>
  <si>
    <t>23700841</t>
  </si>
  <si>
    <t>Accrued Interest - Transm Deposits</t>
  </si>
  <si>
    <t>23700873</t>
  </si>
  <si>
    <t>Accrued Int - Bonds 9.14% MTN Due 06/21/01</t>
  </si>
  <si>
    <t>23700963</t>
  </si>
  <si>
    <t>5.483% Senior Notes due 6/1/2035</t>
  </si>
  <si>
    <t>23701013</t>
  </si>
  <si>
    <t>Accrued Interest on PE Note</t>
  </si>
  <si>
    <t>23701023</t>
  </si>
  <si>
    <t>Accrued Interest - 6.724% Notes Due 6/1</t>
  </si>
  <si>
    <t>23701033</t>
  </si>
  <si>
    <t>Accrued Interest - 6.274% Senior Notes Due 3/15/2037</t>
  </si>
  <si>
    <t>23701053</t>
  </si>
  <si>
    <t>6.974% Jr Sub Notes (Hybrid) due 6/1/20</t>
  </si>
  <si>
    <t>23701063</t>
  </si>
  <si>
    <t>PSE Barclays Op Cr Interest Expense ACD</t>
  </si>
  <si>
    <t>23701103</t>
  </si>
  <si>
    <t>Accrued Interest - $600M Sr Notes Due J</t>
  </si>
  <si>
    <t>23701113</t>
  </si>
  <si>
    <t>5.757% Accrued Interest -Senior Notes Due 10/1/2039</t>
  </si>
  <si>
    <t>23701123</t>
  </si>
  <si>
    <t>March 2010 Bond Issue</t>
  </si>
  <si>
    <t>23701133</t>
  </si>
  <si>
    <t>PSE Summer 2010 Bonds</t>
  </si>
  <si>
    <t>23701143</t>
  </si>
  <si>
    <t>2011 March Senior Notes</t>
  </si>
  <si>
    <t>23701153</t>
  </si>
  <si>
    <t>$250 Million 4.434% Sr Notes due 2041</t>
  </si>
  <si>
    <t>23701163</t>
  </si>
  <si>
    <t>$45 Million 4.70% Sr Notes due 2051</t>
  </si>
  <si>
    <t>23701173</t>
  </si>
  <si>
    <t>Common - Accrued Interest Customer Deposits</t>
  </si>
  <si>
    <t>23701183</t>
  </si>
  <si>
    <t>3.9% Pollution Control Rev Series 2013A Due 3/2031</t>
  </si>
  <si>
    <t>23701193</t>
  </si>
  <si>
    <t>4.0% Pollution Control Rev Series 2013B Due 3/2031</t>
  </si>
  <si>
    <t>23701203</t>
  </si>
  <si>
    <t>Accrued Interest - $425MM 4.30% Sr Note</t>
  </si>
  <si>
    <t>23701223</t>
  </si>
  <si>
    <t>Accrued Interest - $450M Sr Notes Due</t>
  </si>
  <si>
    <t>23701253</t>
  </si>
  <si>
    <t>Accrued Int. $450M 2.893% Due 9/15/2051</t>
  </si>
  <si>
    <t>24100043</t>
  </si>
  <si>
    <t>FICA Tax Withheld - Employee</t>
  </si>
  <si>
    <t>24100063</t>
  </si>
  <si>
    <t>Washington State &amp; Local Sales Tax Collected</t>
  </si>
  <si>
    <t>24100121</t>
  </si>
  <si>
    <t>Oregon State Tax Employee Paid</t>
  </si>
  <si>
    <t>24100131</t>
  </si>
  <si>
    <t>Oregon Statewide Transit Tax</t>
  </si>
  <si>
    <t>24100143</t>
  </si>
  <si>
    <t>Federal Income Tax Withheld - Employee</t>
  </si>
  <si>
    <t>24100173</t>
  </si>
  <si>
    <t>24100183</t>
  </si>
  <si>
    <t>Michigan State Tax Employee Paid</t>
  </si>
  <si>
    <t>24100212</t>
  </si>
  <si>
    <t>GST on Gas Sales from PSE</t>
  </si>
  <si>
    <t>24200011</t>
  </si>
  <si>
    <t>Baker SA 318 Law Enforcement Plan</t>
  </si>
  <si>
    <t>24200032</t>
  </si>
  <si>
    <t>WUTC Greenwood Penalty Accrual</t>
  </si>
  <si>
    <t>24200041</t>
  </si>
  <si>
    <t>NERC Standards Compliance Loss Reserve</t>
  </si>
  <si>
    <t>24200061</t>
  </si>
  <si>
    <t>Wind Farm Maintenance Accrual</t>
  </si>
  <si>
    <t>24200071</t>
  </si>
  <si>
    <t>California Carbon Obligation</t>
  </si>
  <si>
    <t>24200081</t>
  </si>
  <si>
    <t>Article 507 - Loon Surveys &amp; Non-Game S</t>
  </si>
  <si>
    <t>24200101</t>
  </si>
  <si>
    <t>EIM SOC Penalty Accrual</t>
  </si>
  <si>
    <t>24200103</t>
  </si>
  <si>
    <t>Junior Achievement Pledge-Short Term</t>
  </si>
  <si>
    <t>24200451</t>
  </si>
  <si>
    <t>US Treasury Grants in Schedule 95A</t>
  </si>
  <si>
    <t>24200461</t>
  </si>
  <si>
    <t>LSR U.S. Treasury Grants</t>
  </si>
  <si>
    <t>24200511</t>
  </si>
  <si>
    <t>Wash St Annual Filing Fee</t>
  </si>
  <si>
    <t>24200521</t>
  </si>
  <si>
    <t>FERC Annual Charge US Lands -ST</t>
  </si>
  <si>
    <t>24200541</t>
  </si>
  <si>
    <t>Lower Baker - FERC License Fees</t>
  </si>
  <si>
    <t>24200551</t>
  </si>
  <si>
    <t>Upper Baker - FERC License Fees</t>
  </si>
  <si>
    <t>24200561</t>
  </si>
  <si>
    <t>Snoqualmie #1 - FERC License Fees</t>
  </si>
  <si>
    <t>24200571</t>
  </si>
  <si>
    <t>Snoqualmie #2 - FERC License Fees</t>
  </si>
  <si>
    <t>24200603</t>
  </si>
  <si>
    <t>Severance Payable</t>
  </si>
  <si>
    <t>24200611</t>
  </si>
  <si>
    <t>Trading Floor FERC Fees Payable</t>
  </si>
  <si>
    <t>24200622</t>
  </si>
  <si>
    <t>Accrued WUTC Fee</t>
  </si>
  <si>
    <t>24200632</t>
  </si>
  <si>
    <t>Gas - WUTC SQI Penalty</t>
  </si>
  <si>
    <t>24200633</t>
  </si>
  <si>
    <t>401(k) 1% Company Contribution</t>
  </si>
  <si>
    <t>24200641</t>
  </si>
  <si>
    <t>Electric - WUTC SQI Penalty</t>
  </si>
  <si>
    <t>24200651</t>
  </si>
  <si>
    <t>Electric - Town of Concrete Funding - BakLicImp</t>
  </si>
  <si>
    <t>24200653</t>
  </si>
  <si>
    <t>Accrual - 401(k) Match on Incentive Pla</t>
  </si>
  <si>
    <t>24200661</t>
  </si>
  <si>
    <t>Electric - Upper Skagit Tribe MOU - BakLicImp</t>
  </si>
  <si>
    <t>24200671</t>
  </si>
  <si>
    <t>Electric - Sauk-Suiattle Agmt - BakLicImp</t>
  </si>
  <si>
    <t>24200681</t>
  </si>
  <si>
    <t>Electric - Swinomish Tribe Agmt - BakLicImp</t>
  </si>
  <si>
    <t>24200711</t>
  </si>
  <si>
    <t>Accrued - Sale of Transf Frequency Resp</t>
  </si>
  <si>
    <t>24200721</t>
  </si>
  <si>
    <t>Accrued–Sale Trsfrd Frequency Response–SCL Elec</t>
  </si>
  <si>
    <t>24200763</t>
  </si>
  <si>
    <t>Lease Liability - ST</t>
  </si>
  <si>
    <t>24200811</t>
  </si>
  <si>
    <t>Article 103 -Upstream Fish Passage Fund</t>
  </si>
  <si>
    <t>24200821</t>
  </si>
  <si>
    <t>Article 105 - Downstream Fish Passage Fund</t>
  </si>
  <si>
    <t>24200831</t>
  </si>
  <si>
    <t>Article 511 -Decaying Wood Fund</t>
  </si>
  <si>
    <t>24200841</t>
  </si>
  <si>
    <t>Article 505 - Aquatic Riparian Habitat Fund</t>
  </si>
  <si>
    <t>24200851</t>
  </si>
  <si>
    <t>Article 602 Recreation Adapative Management Fund</t>
  </si>
  <si>
    <t>24200871</t>
  </si>
  <si>
    <t>Article 514 - Use of Habit Evaluation</t>
  </si>
  <si>
    <t>24200881</t>
  </si>
  <si>
    <t>Article 101 - Fish Progagation O&amp;M Fund</t>
  </si>
  <si>
    <t>24200891</t>
  </si>
  <si>
    <t>Article 110 - Shoreline Erosion O&amp;M Fund</t>
  </si>
  <si>
    <t>24200901</t>
  </si>
  <si>
    <t>Article 502 - Forest Habitat Capital Fund</t>
  </si>
  <si>
    <t>24200911</t>
  </si>
  <si>
    <t>Article 502- Forest Habitat  O&amp;M fund</t>
  </si>
  <si>
    <t>24200921</t>
  </si>
  <si>
    <t>Article 503 - Elk Habitat Capital Fund</t>
  </si>
  <si>
    <t>24200931</t>
  </si>
  <si>
    <t>Article 503 - Elk Habitat O&amp;M Fund</t>
  </si>
  <si>
    <t>24200941</t>
  </si>
  <si>
    <t>Article 504- Wetland Habitat Capital Fund</t>
  </si>
  <si>
    <t>24200951</t>
  </si>
  <si>
    <t>Article 504 Wetland Habitat O&amp;M Fund</t>
  </si>
  <si>
    <t>24200961</t>
  </si>
  <si>
    <t>Article 505 - Aquatic Riparian Habitat Capital Fund</t>
  </si>
  <si>
    <t>24200971</t>
  </si>
  <si>
    <t>Article 508 - Noxious Weeds O&amp;M Fund</t>
  </si>
  <si>
    <t>24200991</t>
  </si>
  <si>
    <t>Article 602 - Terrestrial Enhance &amp; Research Fund O&amp;M</t>
  </si>
  <si>
    <t>24201031</t>
  </si>
  <si>
    <t>Article 302 - Aesthetics Mgmt O&amp;M</t>
  </si>
  <si>
    <t>24201041</t>
  </si>
  <si>
    <t>Article 304 - Bak Resr Rec Water Safety Pln O&amp;M</t>
  </si>
  <si>
    <t>24201111</t>
  </si>
  <si>
    <t>Article 602 - O&amp;M Habitat Enhance, Rstr</t>
  </si>
  <si>
    <t>24201121</t>
  </si>
  <si>
    <t>Article 602 - O&amp;M Cultural Resource Enh</t>
  </si>
  <si>
    <t>24201131</t>
  </si>
  <si>
    <t>Electric - TCJA Over Collection</t>
  </si>
  <si>
    <t>24201132</t>
  </si>
  <si>
    <t>Gas - TCJA Over Collection</t>
  </si>
  <si>
    <t>24201133</t>
  </si>
  <si>
    <t>Bellevue Downtown Association</t>
  </si>
  <si>
    <t>24300013</t>
  </si>
  <si>
    <t>Capital Lease Obligation - Lanis-Gyr</t>
  </si>
  <si>
    <t>24300023</t>
  </si>
  <si>
    <t>Printer Capital Lease Obligation</t>
  </si>
  <si>
    <t>24400001</t>
  </si>
  <si>
    <t>Unrealized Loss ST - Core Pwr/Gas for Pwr</t>
  </si>
  <si>
    <t>24400002</t>
  </si>
  <si>
    <t>Unrealized Loss ST - Core Gas</t>
  </si>
  <si>
    <t>Current Liabilities</t>
  </si>
  <si>
    <t>AMA (Dec 20)</t>
  </si>
  <si>
    <t>16504053-Prepaid Enterpr Licens Cisco Telephony Maintan-LT</t>
  </si>
  <si>
    <t>AMA (Dec 19)</t>
  </si>
  <si>
    <t>W/C</t>
  </si>
  <si>
    <t>FAS 109 Tax Reform - Gas</t>
  </si>
  <si>
    <t xml:space="preserve"> Non-Op</t>
  </si>
  <si>
    <t xml:space="preserve"> W/C</t>
  </si>
  <si>
    <t>FAS 109 Tax Reform - Electric</t>
  </si>
  <si>
    <t xml:space="preserve">    </t>
  </si>
  <si>
    <t>220066-67-210918 Financial Metrics</t>
  </si>
  <si>
    <t>O&amp;M Total Expense (normalized CBR results)</t>
  </si>
  <si>
    <t>Operating Revenue (normalized CBR results)</t>
  </si>
  <si>
    <t>Total Operating Expense excluding FIT/DFIT (normalized CBR results)</t>
  </si>
  <si>
    <t>Total Rate Base AMA (normalized CBR results)</t>
  </si>
  <si>
    <t>(AMA is authorized)</t>
  </si>
  <si>
    <t>Current Assets AMA (per CBR balance sheet)</t>
  </si>
  <si>
    <t>Current Liabilities AMA (per CBR balance sheet)</t>
  </si>
  <si>
    <t>Current Assets EOP (per CBR balance sheet)</t>
  </si>
  <si>
    <t>Current Liabilities EOP (per CBR balance sheet)</t>
  </si>
  <si>
    <t>Net Income (CBR actuals)</t>
  </si>
  <si>
    <t>Retained Earnings AMA (CBR actuals)</t>
  </si>
  <si>
    <t>Total Equity AMA (CBR actuals)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</si>
</sst>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,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Univers (WN)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FF000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3" borderId="2" applyNumberFormat="0" applyAlignment="0" applyProtection="0">
      <alignment horizontal="left" vertical="center" indent="1"/>
    </xf>
    <xf numFmtId="166" fontId="5" fillId="0" borderId="3" applyNumberFormat="0" applyProtection="0">
      <alignment horizontal="right" vertical="center"/>
    </xf>
    <xf numFmtId="166" fontId="4" fillId="0" borderId="4" applyNumberFormat="0" applyProtection="0">
      <alignment horizontal="right" vertical="center"/>
    </xf>
    <xf numFmtId="166" fontId="5" fillId="4" borderId="2" applyNumberFormat="0" applyAlignment="0" applyProtection="0">
      <alignment horizontal="left" vertical="center" indent="1"/>
    </xf>
    <xf numFmtId="0" fontId="6" fillId="5" borderId="4" applyNumberFormat="0" applyAlignment="0">
      <alignment horizontal="left" vertical="center" indent="1"/>
      <protection locked="0"/>
    </xf>
    <xf numFmtId="0" fontId="6" fillId="6" borderId="4" applyNumberFormat="0" applyAlignment="0" applyProtection="0">
      <alignment horizontal="left" vertical="center" indent="1"/>
    </xf>
    <xf numFmtId="166" fontId="5" fillId="7" borderId="3" applyNumberFormat="0" applyBorder="0">
      <alignment horizontal="right" vertical="center"/>
      <protection locked="0"/>
    </xf>
    <xf numFmtId="0" fontId="6" fillId="5" borderId="4" applyNumberFormat="0" applyAlignment="0">
      <alignment horizontal="left" vertical="center" indent="1"/>
      <protection locked="0"/>
    </xf>
    <xf numFmtId="166" fontId="4" fillId="6" borderId="4" applyNumberFormat="0" applyProtection="0">
      <alignment horizontal="right" vertical="center"/>
    </xf>
    <xf numFmtId="166" fontId="4" fillId="7" borderId="4" applyNumberFormat="0" applyBorder="0">
      <alignment horizontal="right" vertical="center"/>
      <protection locked="0"/>
    </xf>
    <xf numFmtId="166" fontId="7" fillId="8" borderId="5" applyNumberFormat="0" applyBorder="0" applyAlignment="0" applyProtection="0">
      <alignment horizontal="right" vertical="center" indent="1"/>
    </xf>
    <xf numFmtId="166" fontId="8" fillId="9" borderId="5" applyNumberFormat="0" applyBorder="0" applyAlignment="0" applyProtection="0">
      <alignment horizontal="right" vertical="center" indent="1"/>
    </xf>
    <xf numFmtId="166" fontId="8" fillId="10" borderId="5" applyNumberFormat="0" applyBorder="0" applyAlignment="0" applyProtection="0">
      <alignment horizontal="right" vertical="center" indent="1"/>
    </xf>
    <xf numFmtId="166" fontId="9" fillId="11" borderId="5" applyNumberFormat="0" applyBorder="0" applyAlignment="0" applyProtection="0">
      <alignment horizontal="right" vertical="center" indent="1"/>
    </xf>
    <xf numFmtId="166" fontId="9" fillId="12" borderId="5" applyNumberFormat="0" applyBorder="0" applyAlignment="0" applyProtection="0">
      <alignment horizontal="right" vertical="center" indent="1"/>
    </xf>
    <xf numFmtId="166" fontId="9" fillId="13" borderId="5" applyNumberFormat="0" applyBorder="0" applyAlignment="0" applyProtection="0">
      <alignment horizontal="right" vertical="center" indent="1"/>
    </xf>
    <xf numFmtId="166" fontId="10" fillId="14" borderId="5" applyNumberFormat="0" applyBorder="0" applyAlignment="0" applyProtection="0">
      <alignment horizontal="right" vertical="center" indent="1"/>
    </xf>
    <xf numFmtId="166" fontId="10" fillId="15" borderId="5" applyNumberFormat="0" applyBorder="0" applyAlignment="0" applyProtection="0">
      <alignment horizontal="right" vertical="center" indent="1"/>
    </xf>
    <xf numFmtId="166" fontId="10" fillId="16" borderId="5" applyNumberFormat="0" applyBorder="0" applyAlignment="0" applyProtection="0">
      <alignment horizontal="right" vertical="center" indent="1"/>
    </xf>
    <xf numFmtId="0" fontId="11" fillId="0" borderId="2" applyNumberFormat="0" applyFont="0" applyFill="0" applyAlignment="0" applyProtection="0"/>
    <xf numFmtId="166" fontId="12" fillId="4" borderId="0" applyNumberFormat="0" applyAlignment="0" applyProtection="0">
      <alignment horizontal="left" vertical="center" indent="1"/>
    </xf>
    <xf numFmtId="0" fontId="11" fillId="0" borderId="6" applyNumberFormat="0" applyFont="0" applyFill="0" applyAlignment="0" applyProtection="0"/>
    <xf numFmtId="166" fontId="5" fillId="0" borderId="3" applyNumberFormat="0" applyFill="0" applyBorder="0" applyAlignment="0" applyProtection="0">
      <alignment horizontal="right" vertical="center"/>
    </xf>
    <xf numFmtId="166" fontId="5" fillId="4" borderId="2" applyNumberFormat="0" applyAlignment="0" applyProtection="0">
      <alignment horizontal="left" vertical="center" indent="1"/>
    </xf>
    <xf numFmtId="0" fontId="4" fillId="3" borderId="4" applyNumberFormat="0" applyAlignment="0" applyProtection="0">
      <alignment horizontal="left" vertical="center" indent="1"/>
    </xf>
    <xf numFmtId="0" fontId="6" fillId="17" borderId="2" applyNumberFormat="0" applyAlignment="0" applyProtection="0">
      <alignment horizontal="left" vertical="center" indent="1"/>
    </xf>
    <xf numFmtId="0" fontId="6" fillId="18" borderId="2" applyNumberFormat="0" applyAlignment="0" applyProtection="0">
      <alignment horizontal="left" vertical="center" indent="1"/>
    </xf>
    <xf numFmtId="0" fontId="6" fillId="19" borderId="2" applyNumberFormat="0" applyAlignment="0" applyProtection="0">
      <alignment horizontal="left" vertical="center" indent="1"/>
    </xf>
    <xf numFmtId="0" fontId="6" fillId="7" borderId="2" applyNumberFormat="0" applyAlignment="0" applyProtection="0">
      <alignment horizontal="left" vertical="center" indent="1"/>
    </xf>
    <xf numFmtId="0" fontId="6" fillId="6" borderId="4" applyNumberFormat="0" applyAlignment="0" applyProtection="0">
      <alignment horizontal="left" vertical="center" indent="1"/>
    </xf>
    <xf numFmtId="0" fontId="13" fillId="0" borderId="7" applyNumberFormat="0" applyFill="0" applyBorder="0" applyAlignment="0" applyProtection="0"/>
    <xf numFmtId="0" fontId="14" fillId="0" borderId="7" applyNumberFormat="0" applyBorder="0" applyAlignment="0" applyProtection="0"/>
    <xf numFmtId="0" fontId="13" fillId="5" borderId="4" applyNumberFormat="0" applyAlignment="0">
      <alignment horizontal="left" vertical="center" indent="1"/>
      <protection locked="0"/>
    </xf>
    <xf numFmtId="0" fontId="13" fillId="5" borderId="4" applyNumberFormat="0" applyAlignment="0">
      <alignment horizontal="left" vertical="center" indent="1"/>
      <protection locked="0"/>
    </xf>
    <xf numFmtId="0" fontId="13" fillId="6" borderId="4" applyNumberFormat="0" applyAlignment="0" applyProtection="0">
      <alignment horizontal="left" vertical="center" indent="1"/>
    </xf>
    <xf numFmtId="166" fontId="15" fillId="6" borderId="4" applyNumberFormat="0" applyProtection="0">
      <alignment horizontal="right" vertical="center"/>
    </xf>
    <xf numFmtId="166" fontId="16" fillId="7" borderId="3" applyNumberFormat="0" applyBorder="0">
      <alignment horizontal="right" vertical="center"/>
      <protection locked="0"/>
    </xf>
    <xf numFmtId="166" fontId="15" fillId="7" borderId="4" applyNumberFormat="0" applyBorder="0">
      <alignment horizontal="right" vertical="center"/>
      <protection locked="0"/>
    </xf>
    <xf numFmtId="166" fontId="5" fillId="0" borderId="3" applyNumberFormat="0" applyFill="0" applyBorder="0" applyAlignment="0" applyProtection="0">
      <alignment horizontal="right" vertical="center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34" borderId="9" applyNumberFormat="0" applyAlignment="0" applyProtection="0"/>
    <xf numFmtId="0" fontId="22" fillId="34" borderId="9" applyNumberFormat="0" applyAlignment="0" applyProtection="0"/>
    <xf numFmtId="0" fontId="22" fillId="34" borderId="9" applyNumberFormat="0" applyAlignment="0" applyProtection="0"/>
    <xf numFmtId="0" fontId="22" fillId="34" borderId="9" applyNumberFormat="0" applyAlignment="0" applyProtection="0"/>
    <xf numFmtId="0" fontId="22" fillId="34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2" borderId="8" applyNumberFormat="0" applyAlignment="0" applyProtection="0"/>
    <xf numFmtId="0" fontId="28" fillId="22" borderId="8" applyNumberFormat="0" applyAlignment="0" applyProtection="0"/>
    <xf numFmtId="0" fontId="28" fillId="22" borderId="8" applyNumberFormat="0" applyAlignment="0" applyProtection="0"/>
    <xf numFmtId="0" fontId="28" fillId="22" borderId="8" applyNumberFormat="0" applyAlignment="0" applyProtection="0"/>
    <xf numFmtId="0" fontId="28" fillId="22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4" borderId="14" applyNumberFormat="0" applyFont="0" applyAlignment="0" applyProtection="0"/>
    <xf numFmtId="0" fontId="17" fillId="24" borderId="14" applyNumberFormat="0" applyFont="0" applyAlignment="0" applyProtection="0"/>
    <xf numFmtId="0" fontId="17" fillId="24" borderId="14" applyNumberFormat="0" applyFont="0" applyAlignment="0" applyProtection="0"/>
    <xf numFmtId="0" fontId="17" fillId="24" borderId="14" applyNumberFormat="0" applyFont="0" applyAlignment="0" applyProtection="0"/>
    <xf numFmtId="0" fontId="17" fillId="24" borderId="14" applyNumberFormat="0" applyFont="0" applyAlignment="0" applyProtection="0"/>
    <xf numFmtId="0" fontId="31" fillId="20" borderId="15" applyNumberFormat="0" applyAlignment="0" applyProtection="0"/>
    <xf numFmtId="0" fontId="31" fillId="20" borderId="15" applyNumberFormat="0" applyAlignment="0" applyProtection="0"/>
    <xf numFmtId="0" fontId="31" fillId="20" borderId="15" applyNumberFormat="0" applyAlignment="0" applyProtection="0"/>
    <xf numFmtId="0" fontId="31" fillId="20" borderId="15" applyNumberFormat="0" applyAlignment="0" applyProtection="0"/>
    <xf numFmtId="0" fontId="31" fillId="20" borderId="1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1" xfId="1" applyNumberFormat="1" applyFont="1" applyBorder="1"/>
    <xf numFmtId="10" fontId="3" fillId="0" borderId="0" xfId="2" applyNumberFormat="1" applyFont="1" applyAlignment="1">
      <alignment horizontal="center"/>
    </xf>
    <xf numFmtId="0" fontId="0" fillId="0" borderId="0" xfId="0" applyFill="1"/>
    <xf numFmtId="10" fontId="3" fillId="0" borderId="0" xfId="2" applyNumberFormat="1" applyFont="1" applyFill="1" applyAlignment="1">
      <alignment horizontal="center"/>
    </xf>
    <xf numFmtId="43" fontId="3" fillId="0" borderId="0" xfId="1" applyFont="1" applyAlignment="1">
      <alignment horizontal="center"/>
    </xf>
    <xf numFmtId="41" fontId="0" fillId="0" borderId="0" xfId="0" applyNumberFormat="1"/>
    <xf numFmtId="165" fontId="3" fillId="0" borderId="0" xfId="3" applyNumberFormat="1" applyFont="1"/>
    <xf numFmtId="0" fontId="3" fillId="0" borderId="0" xfId="0" applyFont="1"/>
    <xf numFmtId="0" fontId="0" fillId="2" borderId="0" xfId="0" applyFill="1"/>
    <xf numFmtId="10" fontId="3" fillId="2" borderId="0" xfId="2" applyNumberFormat="1" applyFont="1" applyFill="1" applyAlignment="1">
      <alignment horizontal="center"/>
    </xf>
    <xf numFmtId="0" fontId="0" fillId="0" borderId="0" xfId="0"/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41" fontId="2" fillId="0" borderId="0" xfId="0" applyNumberFormat="1" applyFont="1"/>
    <xf numFmtId="42" fontId="35" fillId="0" borderId="0" xfId="0" applyNumberFormat="1" applyFont="1"/>
    <xf numFmtId="0" fontId="3" fillId="0" borderId="0" xfId="0" applyFont="1" applyAlignment="1">
      <alignment horizontal="left" indent="1"/>
    </xf>
    <xf numFmtId="41" fontId="35" fillId="0" borderId="0" xfId="0" applyNumberFormat="1" applyFont="1"/>
    <xf numFmtId="41" fontId="2" fillId="0" borderId="0" xfId="0" applyNumberFormat="1" applyFont="1" applyFill="1"/>
    <xf numFmtId="164" fontId="0" fillId="0" borderId="0" xfId="1" applyNumberFormat="1" applyFont="1" applyFill="1"/>
    <xf numFmtId="41" fontId="35" fillId="0" borderId="0" xfId="0" applyNumberFormat="1" applyFont="1" applyFill="1"/>
    <xf numFmtId="164" fontId="0" fillId="0" borderId="1" xfId="1" applyNumberFormat="1" applyFont="1" applyFill="1" applyBorder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42" fontId="35" fillId="0" borderId="0" xfId="0" applyNumberFormat="1" applyFont="1" applyFill="1"/>
    <xf numFmtId="165" fontId="3" fillId="0" borderId="0" xfId="3" applyNumberFormat="1" applyFont="1" applyFill="1"/>
    <xf numFmtId="0" fontId="36" fillId="0" borderId="1" xfId="0" applyFont="1" applyBorder="1" applyAlignment="1">
      <alignment horizontal="center"/>
    </xf>
    <xf numFmtId="10" fontId="3" fillId="0" borderId="17" xfId="2" applyNumberFormat="1" applyFont="1" applyBorder="1" applyAlignment="1">
      <alignment horizontal="center"/>
    </xf>
    <xf numFmtId="10" fontId="3" fillId="0" borderId="17" xfId="2" applyNumberFormat="1" applyFont="1" applyFill="1" applyBorder="1" applyAlignment="1">
      <alignment horizontal="center"/>
    </xf>
    <xf numFmtId="49" fontId="37" fillId="0" borderId="0" xfId="0" applyNumberFormat="1" applyFont="1" applyFill="1" applyAlignment="1"/>
    <xf numFmtId="0" fontId="38" fillId="0" borderId="0" xfId="0" applyFont="1" applyFill="1"/>
    <xf numFmtId="0" fontId="17" fillId="0" borderId="0" xfId="0" applyFont="1" applyFill="1" applyBorder="1"/>
    <xf numFmtId="0" fontId="17" fillId="0" borderId="0" xfId="0" applyFont="1" applyFill="1"/>
    <xf numFmtId="164" fontId="37" fillId="0" borderId="0" xfId="1" applyNumberFormat="1" applyFont="1" applyFill="1" applyAlignment="1">
      <alignment horizontal="center"/>
    </xf>
    <xf numFmtId="164" fontId="37" fillId="0" borderId="0" xfId="1" applyNumberFormat="1" applyFont="1" applyFill="1"/>
    <xf numFmtId="17" fontId="39" fillId="0" borderId="0" xfId="0" quotePrefix="1" applyNumberFormat="1" applyFont="1" applyFill="1" applyAlignment="1">
      <alignment horizontal="left"/>
    </xf>
    <xf numFmtId="14" fontId="37" fillId="0" borderId="0" xfId="0" applyNumberFormat="1" applyFont="1" applyFill="1" applyAlignment="1">
      <alignment horizontal="left"/>
    </xf>
    <xf numFmtId="17" fontId="37" fillId="0" borderId="0" xfId="0" quotePrefix="1" applyNumberFormat="1" applyFont="1" applyFill="1"/>
    <xf numFmtId="165" fontId="40" fillId="0" borderId="0" xfId="3" applyNumberFormat="1" applyFont="1" applyFill="1"/>
    <xf numFmtId="164" fontId="17" fillId="0" borderId="0" xfId="0" applyNumberFormat="1" applyFont="1" applyFill="1" applyBorder="1"/>
    <xf numFmtId="49" fontId="37" fillId="0" borderId="17" xfId="0" applyNumberFormat="1" applyFont="1" applyFill="1" applyBorder="1" applyAlignment="1"/>
    <xf numFmtId="0" fontId="37" fillId="0" borderId="17" xfId="0" applyNumberFormat="1" applyFont="1" applyFill="1" applyBorder="1" applyAlignment="1">
      <alignment horizontal="center"/>
    </xf>
    <xf numFmtId="0" fontId="37" fillId="0" borderId="17" xfId="0" applyNumberFormat="1" applyFont="1" applyFill="1" applyBorder="1" applyAlignment="1">
      <alignment horizontal="left"/>
    </xf>
    <xf numFmtId="17" fontId="37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3" fontId="37" fillId="0" borderId="17" xfId="1" applyFont="1" applyFill="1" applyBorder="1" applyAlignment="1">
      <alignment horizontal="center"/>
    </xf>
    <xf numFmtId="0" fontId="0" fillId="0" borderId="17" xfId="0" applyFill="1" applyBorder="1"/>
    <xf numFmtId="0" fontId="41" fillId="0" borderId="17" xfId="0" applyNumberFormat="1" applyFont="1" applyFill="1" applyBorder="1" applyAlignment="1">
      <alignment horizontal="left"/>
    </xf>
    <xf numFmtId="49" fontId="41" fillId="0" borderId="17" xfId="0" applyNumberFormat="1" applyFont="1" applyFill="1" applyBorder="1" applyAlignment="1">
      <alignment horizontal="left"/>
    </xf>
    <xf numFmtId="0" fontId="41" fillId="0" borderId="17" xfId="0" applyFont="1" applyFill="1" applyBorder="1"/>
    <xf numFmtId="0" fontId="41" fillId="0" borderId="17" xfId="0" applyFont="1" applyFill="1" applyBorder="1" applyAlignment="1">
      <alignment horizontal="left"/>
    </xf>
    <xf numFmtId="164" fontId="41" fillId="0" borderId="17" xfId="1" applyNumberFormat="1" applyFont="1" applyFill="1" applyBorder="1"/>
    <xf numFmtId="164" fontId="0" fillId="0" borderId="17" xfId="1" applyNumberFormat="1" applyFont="1" applyFill="1" applyBorder="1"/>
    <xf numFmtId="1" fontId="41" fillId="0" borderId="17" xfId="1" applyNumberFormat="1" applyFont="1" applyFill="1" applyBorder="1" applyAlignment="1">
      <alignment horizontal="left"/>
    </xf>
    <xf numFmtId="0" fontId="43" fillId="0" borderId="17" xfId="251" applyFont="1" applyFill="1" applyBorder="1" applyAlignment="1">
      <alignment horizontal="left" wrapText="1"/>
    </xf>
    <xf numFmtId="0" fontId="43" fillId="0" borderId="17" xfId="251" applyFont="1" applyFill="1" applyBorder="1" applyAlignment="1">
      <alignment wrapText="1"/>
    </xf>
    <xf numFmtId="0" fontId="44" fillId="0" borderId="17" xfId="252" applyFont="1" applyFill="1" applyBorder="1" applyAlignment="1">
      <alignment vertical="top"/>
    </xf>
    <xf numFmtId="0" fontId="44" fillId="0" borderId="17" xfId="252" applyFont="1" applyFill="1" applyBorder="1" applyAlignment="1">
      <alignment vertical="top" wrapText="1"/>
    </xf>
    <xf numFmtId="49" fontId="41" fillId="0" borderId="17" xfId="0" applyNumberFormat="1" applyFont="1" applyFill="1" applyBorder="1"/>
    <xf numFmtId="0" fontId="1" fillId="0" borderId="17" xfId="254" applyFill="1" applyBorder="1"/>
    <xf numFmtId="0" fontId="44" fillId="0" borderId="17" xfId="255" applyFont="1" applyFill="1" applyBorder="1" applyAlignment="1">
      <alignment horizontal="left"/>
    </xf>
    <xf numFmtId="0" fontId="1" fillId="0" borderId="17" xfId="256" applyFill="1" applyBorder="1"/>
    <xf numFmtId="0" fontId="1" fillId="0" borderId="17" xfId="257" applyFill="1" applyBorder="1"/>
    <xf numFmtId="0" fontId="43" fillId="0" borderId="17" xfId="258" applyFont="1" applyFill="1" applyBorder="1" applyAlignment="1"/>
    <xf numFmtId="0" fontId="1" fillId="0" borderId="17" xfId="259" applyFill="1" applyBorder="1"/>
    <xf numFmtId="0" fontId="1" fillId="0" borderId="17" xfId="260" applyFill="1" applyBorder="1"/>
    <xf numFmtId="0" fontId="44" fillId="0" borderId="17" xfId="261" applyFont="1" applyFill="1" applyBorder="1"/>
    <xf numFmtId="0" fontId="44" fillId="0" borderId="17" xfId="261" applyFont="1" applyFill="1" applyBorder="1" applyAlignment="1">
      <alignment horizontal="left"/>
    </xf>
    <xf numFmtId="0" fontId="1" fillId="0" borderId="17" xfId="262" applyFill="1" applyBorder="1"/>
    <xf numFmtId="17" fontId="41" fillId="0" borderId="17" xfId="0" applyNumberFormat="1" applyFont="1" applyFill="1" applyBorder="1"/>
    <xf numFmtId="0" fontId="44" fillId="0" borderId="17" xfId="263" applyFont="1" applyFill="1" applyBorder="1"/>
    <xf numFmtId="49" fontId="41" fillId="0" borderId="17" xfId="0" applyNumberFormat="1" applyFont="1" applyFill="1" applyBorder="1" applyAlignment="1">
      <alignment horizontal="left" vertical="top"/>
    </xf>
    <xf numFmtId="0" fontId="41" fillId="0" borderId="17" xfId="0" applyNumberFormat="1" applyFont="1" applyFill="1" applyBorder="1" applyAlignment="1">
      <alignment vertical="top" wrapText="1"/>
    </xf>
    <xf numFmtId="0" fontId="41" fillId="0" borderId="17" xfId="0" quotePrefix="1" applyNumberFormat="1" applyFont="1" applyFill="1" applyBorder="1"/>
    <xf numFmtId="0" fontId="44" fillId="0" borderId="17" xfId="264" applyFont="1" applyFill="1" applyBorder="1"/>
    <xf numFmtId="0" fontId="44" fillId="0" borderId="17" xfId="265" applyNumberFormat="1" applyFont="1" applyFill="1" applyBorder="1" applyAlignment="1">
      <alignment horizontal="left"/>
    </xf>
    <xf numFmtId="0" fontId="44" fillId="0" borderId="17" xfId="266" applyFont="1" applyFill="1" applyBorder="1"/>
    <xf numFmtId="49" fontId="46" fillId="0" borderId="17" xfId="0" applyNumberFormat="1" applyFont="1" applyFill="1" applyBorder="1" applyAlignment="1">
      <alignment horizontal="left"/>
    </xf>
    <xf numFmtId="164" fontId="47" fillId="0" borderId="17" xfId="1" applyNumberFormat="1" applyFont="1" applyFill="1" applyBorder="1"/>
    <xf numFmtId="164" fontId="46" fillId="0" borderId="17" xfId="1" applyNumberFormat="1" applyFont="1" applyFill="1" applyBorder="1"/>
    <xf numFmtId="164" fontId="48" fillId="0" borderId="17" xfId="1" applyNumberFormat="1" applyFont="1" applyFill="1" applyBorder="1"/>
    <xf numFmtId="49" fontId="17" fillId="0" borderId="17" xfId="0" applyNumberFormat="1" applyFont="1" applyFill="1" applyBorder="1" applyAlignment="1"/>
    <xf numFmtId="0" fontId="46" fillId="0" borderId="17" xfId="0" applyFont="1" applyFill="1" applyBorder="1"/>
    <xf numFmtId="49" fontId="17" fillId="0" borderId="0" xfId="0" applyNumberFormat="1" applyFont="1" applyFill="1" applyAlignment="1"/>
    <xf numFmtId="43" fontId="41" fillId="0" borderId="0" xfId="1" applyNumberFormat="1" applyFont="1" applyFill="1" applyBorder="1"/>
    <xf numFmtId="43" fontId="17" fillId="0" borderId="0" xfId="1" applyNumberFormat="1" applyFont="1" applyFill="1"/>
    <xf numFmtId="43" fontId="17" fillId="0" borderId="0" xfId="0" applyNumberFormat="1" applyFont="1" applyFill="1"/>
    <xf numFmtId="49" fontId="17" fillId="35" borderId="0" xfId="0" applyNumberFormat="1" applyFont="1" applyFill="1" applyAlignment="1"/>
    <xf numFmtId="0" fontId="17" fillId="35" borderId="0" xfId="0" applyFont="1" applyFill="1"/>
    <xf numFmtId="0" fontId="0" fillId="35" borderId="0" xfId="0" applyFill="1"/>
    <xf numFmtId="14" fontId="37" fillId="0" borderId="0" xfId="0" applyNumberFormat="1" applyFont="1" applyFill="1" applyAlignment="1">
      <alignment horizontal="center"/>
    </xf>
    <xf numFmtId="17" fontId="39" fillId="0" borderId="0" xfId="0" quotePrefix="1" applyNumberFormat="1" applyFont="1" applyFill="1"/>
    <xf numFmtId="17" fontId="49" fillId="0" borderId="0" xfId="0" quotePrefix="1" applyNumberFormat="1" applyFont="1" applyFill="1"/>
    <xf numFmtId="164" fontId="0" fillId="0" borderId="0" xfId="0" applyNumberFormat="1"/>
    <xf numFmtId="165" fontId="50" fillId="0" borderId="0" xfId="3" applyNumberFormat="1" applyFont="1" applyFill="1"/>
    <xf numFmtId="0" fontId="50" fillId="0" borderId="0" xfId="0" applyFont="1" applyFill="1"/>
    <xf numFmtId="0" fontId="50" fillId="0" borderId="0" xfId="0" applyFont="1"/>
    <xf numFmtId="10" fontId="36" fillId="0" borderId="0" xfId="0" applyNumberFormat="1" applyFont="1" applyFill="1"/>
    <xf numFmtId="0" fontId="36" fillId="0" borderId="17" xfId="0" applyFont="1" applyFill="1" applyBorder="1" applyAlignment="1">
      <alignment horizontal="center"/>
    </xf>
    <xf numFmtId="164" fontId="50" fillId="0" borderId="17" xfId="1" applyNumberFormat="1" applyFont="1" applyFill="1" applyBorder="1"/>
    <xf numFmtId="164" fontId="36" fillId="0" borderId="17" xfId="1" applyNumberFormat="1" applyFont="1" applyFill="1" applyBorder="1"/>
    <xf numFmtId="0" fontId="50" fillId="35" borderId="0" xfId="0" applyFont="1" applyFill="1"/>
    <xf numFmtId="164" fontId="50" fillId="0" borderId="0" xfId="1" applyNumberFormat="1" applyFont="1"/>
    <xf numFmtId="0" fontId="50" fillId="2" borderId="0" xfId="0" applyFont="1" applyFill="1"/>
    <xf numFmtId="41" fontId="50" fillId="0" borderId="0" xfId="0" applyNumberFormat="1" applyFont="1" applyFill="1"/>
    <xf numFmtId="10" fontId="36" fillId="0" borderId="17" xfId="2" applyNumberFormat="1" applyFont="1" applyBorder="1" applyAlignment="1">
      <alignment horizontal="center"/>
    </xf>
    <xf numFmtId="10" fontId="36" fillId="0" borderId="17" xfId="2" applyNumberFormat="1" applyFont="1" applyFill="1" applyBorder="1" applyAlignment="1">
      <alignment horizontal="center"/>
    </xf>
    <xf numFmtId="43" fontId="36" fillId="0" borderId="0" xfId="1" applyFont="1" applyAlignment="1">
      <alignment horizontal="center"/>
    </xf>
    <xf numFmtId="10" fontId="36" fillId="0" borderId="0" xfId="2" applyNumberFormat="1" applyFont="1" applyAlignment="1">
      <alignment horizontal="center"/>
    </xf>
  </cellXfs>
  <cellStyles count="267">
    <cellStyle name="20% - Accent1 2" xfId="43"/>
    <cellStyle name="20% - Accent1 3" xfId="44"/>
    <cellStyle name="20% - Accent1 4" xfId="45"/>
    <cellStyle name="20% - Accent1 5" xfId="46"/>
    <cellStyle name="20% - Accent1 6" xfId="47"/>
    <cellStyle name="20% - Accent2 2" xfId="48"/>
    <cellStyle name="20% - Accent2 3" xfId="49"/>
    <cellStyle name="20% - Accent2 4" xfId="50"/>
    <cellStyle name="20% - Accent2 5" xfId="51"/>
    <cellStyle name="20% - Accent2 6" xfId="52"/>
    <cellStyle name="20% - Accent3 2" xfId="53"/>
    <cellStyle name="20% - Accent3 3" xfId="54"/>
    <cellStyle name="20% - Accent3 4" xfId="55"/>
    <cellStyle name="20% - Accent3 5" xfId="56"/>
    <cellStyle name="20% - Accent3 6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5 2" xfId="63"/>
    <cellStyle name="20% - Accent5 3" xfId="64"/>
    <cellStyle name="20% - Accent5 4" xfId="65"/>
    <cellStyle name="20% - Accent5 5" xfId="66"/>
    <cellStyle name="20% - Accent5 6" xfId="67"/>
    <cellStyle name="20% - Accent6 2" xfId="68"/>
    <cellStyle name="20% - Accent6 3" xfId="69"/>
    <cellStyle name="20% - Accent6 4" xfId="70"/>
    <cellStyle name="20% - Accent6 5" xfId="71"/>
    <cellStyle name="20% - Accent6 6" xfId="72"/>
    <cellStyle name="40% - Accent1 2" xfId="73"/>
    <cellStyle name="40% - Accent1 3" xfId="74"/>
    <cellStyle name="40% - Accent1 4" xfId="75"/>
    <cellStyle name="40% - Accent1 5" xfId="76"/>
    <cellStyle name="40% - Accent1 6" xfId="77"/>
    <cellStyle name="40% - Accent2 2" xfId="78"/>
    <cellStyle name="40% - Accent2 3" xfId="79"/>
    <cellStyle name="40% - Accent2 4" xfId="80"/>
    <cellStyle name="40% - Accent2 5" xfId="81"/>
    <cellStyle name="40% - Accent2 6" xfId="82"/>
    <cellStyle name="40% - Accent3 2" xfId="83"/>
    <cellStyle name="40% - Accent3 3" xfId="84"/>
    <cellStyle name="40% - Accent3 4" xfId="85"/>
    <cellStyle name="40% - Accent3 5" xfId="86"/>
    <cellStyle name="40% - Accent3 6" xfId="87"/>
    <cellStyle name="40% - Accent4 2" xfId="88"/>
    <cellStyle name="40% - Accent4 3" xfId="89"/>
    <cellStyle name="40% - Accent4 4" xfId="90"/>
    <cellStyle name="40% - Accent4 5" xfId="91"/>
    <cellStyle name="40% - Accent4 6" xfId="92"/>
    <cellStyle name="40% - Accent5 2" xfId="93"/>
    <cellStyle name="40% - Accent5 3" xfId="94"/>
    <cellStyle name="40% - Accent5 4" xfId="95"/>
    <cellStyle name="40% - Accent5 5" xfId="96"/>
    <cellStyle name="40% - Accent5 6" xfId="97"/>
    <cellStyle name="40% - Accent6 2" xfId="98"/>
    <cellStyle name="40% - Accent6 3" xfId="99"/>
    <cellStyle name="40% - Accent6 4" xfId="100"/>
    <cellStyle name="40% - Accent6 5" xfId="101"/>
    <cellStyle name="40% - Accent6 6" xfId="102"/>
    <cellStyle name="60% - Accent1 2" xfId="103"/>
    <cellStyle name="60% - Accent1 3" xfId="104"/>
    <cellStyle name="60% - Accent1 4" xfId="105"/>
    <cellStyle name="60% - Accent1 5" xfId="106"/>
    <cellStyle name="60% - Accent1 6" xfId="107"/>
    <cellStyle name="60% - Accent2 2" xfId="108"/>
    <cellStyle name="60% - Accent2 3" xfId="109"/>
    <cellStyle name="60% - Accent2 4" xfId="110"/>
    <cellStyle name="60% - Accent2 5" xfId="111"/>
    <cellStyle name="60% - Accent2 6" xfId="112"/>
    <cellStyle name="60% - Accent3 2" xfId="113"/>
    <cellStyle name="60% - Accent3 3" xfId="114"/>
    <cellStyle name="60% - Accent3 4" xfId="115"/>
    <cellStyle name="60% - Accent3 5" xfId="116"/>
    <cellStyle name="60% - Accent3 6" xfId="117"/>
    <cellStyle name="60% - Accent4 2" xfId="118"/>
    <cellStyle name="60% - Accent4 3" xfId="119"/>
    <cellStyle name="60% - Accent4 4" xfId="120"/>
    <cellStyle name="60% - Accent4 5" xfId="121"/>
    <cellStyle name="60% - Accent4 6" xfId="122"/>
    <cellStyle name="60% - Accent5 2" xfId="123"/>
    <cellStyle name="60% - Accent5 3" xfId="124"/>
    <cellStyle name="60% - Accent5 4" xfId="125"/>
    <cellStyle name="60% - Accent5 5" xfId="126"/>
    <cellStyle name="60% - Accent5 6" xfId="127"/>
    <cellStyle name="60% - Accent6 2" xfId="128"/>
    <cellStyle name="60% - Accent6 3" xfId="129"/>
    <cellStyle name="60% - Accent6 4" xfId="130"/>
    <cellStyle name="60% - Accent6 5" xfId="131"/>
    <cellStyle name="60% - Accent6 6" xfId="132"/>
    <cellStyle name="Accent1 2" xfId="133"/>
    <cellStyle name="Accent1 3" xfId="134"/>
    <cellStyle name="Accent1 4" xfId="135"/>
    <cellStyle name="Accent1 5" xfId="136"/>
    <cellStyle name="Accent1 6" xfId="137"/>
    <cellStyle name="Accent2 2" xfId="138"/>
    <cellStyle name="Accent2 3" xfId="139"/>
    <cellStyle name="Accent2 4" xfId="140"/>
    <cellStyle name="Accent2 5" xfId="141"/>
    <cellStyle name="Accent2 6" xfId="142"/>
    <cellStyle name="Accent3 2" xfId="143"/>
    <cellStyle name="Accent3 3" xfId="144"/>
    <cellStyle name="Accent3 4" xfId="145"/>
    <cellStyle name="Accent3 5" xfId="146"/>
    <cellStyle name="Accent3 6" xfId="147"/>
    <cellStyle name="Accent4 2" xfId="148"/>
    <cellStyle name="Accent4 3" xfId="149"/>
    <cellStyle name="Accent4 4" xfId="150"/>
    <cellStyle name="Accent4 5" xfId="151"/>
    <cellStyle name="Accent4 6" xfId="152"/>
    <cellStyle name="Accent5 2" xfId="153"/>
    <cellStyle name="Accent5 3" xfId="154"/>
    <cellStyle name="Accent5 4" xfId="155"/>
    <cellStyle name="Accent5 5" xfId="156"/>
    <cellStyle name="Accent5 6" xfId="157"/>
    <cellStyle name="Accent6 2" xfId="158"/>
    <cellStyle name="Accent6 3" xfId="159"/>
    <cellStyle name="Accent6 4" xfId="160"/>
    <cellStyle name="Accent6 5" xfId="161"/>
    <cellStyle name="Accent6 6" xfId="162"/>
    <cellStyle name="Bad 2" xfId="163"/>
    <cellStyle name="Bad 3" xfId="164"/>
    <cellStyle name="Bad 4" xfId="165"/>
    <cellStyle name="Bad 5" xfId="166"/>
    <cellStyle name="Bad 6" xfId="167"/>
    <cellStyle name="Calculation 2" xfId="168"/>
    <cellStyle name="Calculation 3" xfId="169"/>
    <cellStyle name="Calculation 4" xfId="170"/>
    <cellStyle name="Calculation 5" xfId="171"/>
    <cellStyle name="Calculation 6" xfId="172"/>
    <cellStyle name="Check Cell 2" xfId="173"/>
    <cellStyle name="Check Cell 3" xfId="174"/>
    <cellStyle name="Check Cell 4" xfId="175"/>
    <cellStyle name="Check Cell 5" xfId="176"/>
    <cellStyle name="Check Cell 6" xfId="177"/>
    <cellStyle name="Comma" xfId="1" builtinId="3"/>
    <cellStyle name="Currency" xfId="3" builtinId="4"/>
    <cellStyle name="Explanatory Text 2" xfId="178"/>
    <cellStyle name="Explanatory Text 3" xfId="179"/>
    <cellStyle name="Explanatory Text 4" xfId="180"/>
    <cellStyle name="Explanatory Text 5" xfId="181"/>
    <cellStyle name="Explanatory Text 6" xfId="182"/>
    <cellStyle name="Good 2" xfId="183"/>
    <cellStyle name="Good 3" xfId="184"/>
    <cellStyle name="Good 4" xfId="185"/>
    <cellStyle name="Good 5" xfId="186"/>
    <cellStyle name="Good 6" xfId="187"/>
    <cellStyle name="Heading 1 2" xfId="188"/>
    <cellStyle name="Heading 1 3" xfId="189"/>
    <cellStyle name="Heading 1 4" xfId="190"/>
    <cellStyle name="Heading 1 5" xfId="191"/>
    <cellStyle name="Heading 1 6" xfId="192"/>
    <cellStyle name="Heading 2 2" xfId="193"/>
    <cellStyle name="Heading 2 3" xfId="194"/>
    <cellStyle name="Heading 2 4" xfId="195"/>
    <cellStyle name="Heading 2 5" xfId="196"/>
    <cellStyle name="Heading 2 6" xfId="197"/>
    <cellStyle name="Heading 3 2" xfId="198"/>
    <cellStyle name="Heading 3 3" xfId="199"/>
    <cellStyle name="Heading 3 4" xfId="200"/>
    <cellStyle name="Heading 3 5" xfId="201"/>
    <cellStyle name="Heading 3 6" xfId="202"/>
    <cellStyle name="Heading 4 2" xfId="203"/>
    <cellStyle name="Heading 4 3" xfId="204"/>
    <cellStyle name="Heading 4 4" xfId="205"/>
    <cellStyle name="Heading 4 5" xfId="206"/>
    <cellStyle name="Heading 4 6" xfId="207"/>
    <cellStyle name="Input 2" xfId="208"/>
    <cellStyle name="Input 3" xfId="209"/>
    <cellStyle name="Input 4" xfId="210"/>
    <cellStyle name="Input 5" xfId="211"/>
    <cellStyle name="Input 6" xfId="212"/>
    <cellStyle name="Linked Cell 2" xfId="213"/>
    <cellStyle name="Linked Cell 3" xfId="214"/>
    <cellStyle name="Linked Cell 4" xfId="215"/>
    <cellStyle name="Linked Cell 5" xfId="216"/>
    <cellStyle name="Linked Cell 6" xfId="217"/>
    <cellStyle name="Neutral 2" xfId="218"/>
    <cellStyle name="Neutral 3" xfId="219"/>
    <cellStyle name="Neutral 4" xfId="220"/>
    <cellStyle name="Neutral 5" xfId="221"/>
    <cellStyle name="Neutral 6" xfId="222"/>
    <cellStyle name="Normal" xfId="0" builtinId="0"/>
    <cellStyle name="Normal 33" xfId="265"/>
    <cellStyle name="Normal 34" xfId="266"/>
    <cellStyle name="Normal 42" xfId="255"/>
    <cellStyle name="Normal 5" xfId="223"/>
    <cellStyle name="Normal 50" xfId="264"/>
    <cellStyle name="Normal 56" xfId="261"/>
    <cellStyle name="Normal 57" xfId="263"/>
    <cellStyle name="Normal 6" xfId="224"/>
    <cellStyle name="Normal 6 2" xfId="225"/>
    <cellStyle name="Normal 69" xfId="254"/>
    <cellStyle name="Normal 70" xfId="262"/>
    <cellStyle name="Normal 71" xfId="256"/>
    <cellStyle name="Normal 73" xfId="252"/>
    <cellStyle name="Normal 73 2 2" xfId="257"/>
    <cellStyle name="Normal 76" xfId="259"/>
    <cellStyle name="Normal 77 2" xfId="253"/>
    <cellStyle name="Normal 77 2 2" xfId="260"/>
    <cellStyle name="Normal_Sheet1" xfId="258"/>
    <cellStyle name="Normal_Sheet3" xfId="251"/>
    <cellStyle name="Note 2" xfId="226"/>
    <cellStyle name="Note 3" xfId="227"/>
    <cellStyle name="Note 4" xfId="228"/>
    <cellStyle name="Note 5" xfId="229"/>
    <cellStyle name="Note 6" xfId="230"/>
    <cellStyle name="Output 2" xfId="231"/>
    <cellStyle name="Output 3" xfId="232"/>
    <cellStyle name="Output 4" xfId="233"/>
    <cellStyle name="Output 5" xfId="234"/>
    <cellStyle name="Output 6" xfId="235"/>
    <cellStyle name="Percent" xfId="2" builtinId="5"/>
    <cellStyle name="SAPBorder" xfId="23"/>
    <cellStyle name="SAPDataCell" xfId="5"/>
    <cellStyle name="SAPDataRemoved" xfId="24"/>
    <cellStyle name="SAPDataTotalCell" xfId="6"/>
    <cellStyle name="SAPDimensionCell" xfId="4"/>
    <cellStyle name="SAPEditableDataCell" xfId="8"/>
    <cellStyle name="SAPEditableDataTotalCell" xfId="11"/>
    <cellStyle name="SAPEmphasized" xfId="34"/>
    <cellStyle name="SAPEmphasizedEditableDataCell" xfId="36"/>
    <cellStyle name="SAPEmphasizedEditableDataTotalCell" xfId="37"/>
    <cellStyle name="SAPEmphasizedLockedDataCell" xfId="40"/>
    <cellStyle name="SAPEmphasizedLockedDataTotalCell" xfId="41"/>
    <cellStyle name="SAPEmphasizedReadonlyDataCell" xfId="38"/>
    <cellStyle name="SAPEmphasizedReadonlyDataTotalCell" xfId="39"/>
    <cellStyle name="SAPEmphasizedTotal" xfId="35"/>
    <cellStyle name="SAPError" xfId="25"/>
    <cellStyle name="SAPExceptionLevel1" xfId="14"/>
    <cellStyle name="SAPExceptionLevel2" xfId="15"/>
    <cellStyle name="SAPExceptionLevel3" xfId="16"/>
    <cellStyle name="SAPExceptionLevel4" xfId="17"/>
    <cellStyle name="SAPExceptionLevel5" xfId="18"/>
    <cellStyle name="SAPExceptionLevel6" xfId="19"/>
    <cellStyle name="SAPExceptionLevel7" xfId="20"/>
    <cellStyle name="SAPExceptionLevel8" xfId="21"/>
    <cellStyle name="SAPExceptionLevel9" xfId="22"/>
    <cellStyle name="SAPFormula" xfId="42"/>
    <cellStyle name="SAPGroupingFillCell" xfId="7"/>
    <cellStyle name="SAPHierarchyCell0" xfId="29"/>
    <cellStyle name="SAPHierarchyCell1" xfId="30"/>
    <cellStyle name="SAPHierarchyCell2" xfId="31"/>
    <cellStyle name="SAPHierarchyCell3" xfId="32"/>
    <cellStyle name="SAPHierarchyCell4" xfId="33"/>
    <cellStyle name="SAPLockedDataCell" xfId="10"/>
    <cellStyle name="SAPLockedDataTotalCell" xfId="13"/>
    <cellStyle name="SAPMemberCell" xfId="27"/>
    <cellStyle name="SAPMemberTotalCell" xfId="28"/>
    <cellStyle name="SAPMessageText" xfId="26"/>
    <cellStyle name="SAPReadonlyDataCell" xfId="9"/>
    <cellStyle name="SAPReadonlyDataTotalCell" xfId="12"/>
    <cellStyle name="Title 2" xfId="236"/>
    <cellStyle name="Title 3" xfId="237"/>
    <cellStyle name="Title 4" xfId="238"/>
    <cellStyle name="Title 5" xfId="239"/>
    <cellStyle name="Title 6" xfId="240"/>
    <cellStyle name="Total 2" xfId="241"/>
    <cellStyle name="Total 3" xfId="242"/>
    <cellStyle name="Total 4" xfId="243"/>
    <cellStyle name="Total 5" xfId="244"/>
    <cellStyle name="Total 6" xfId="245"/>
    <cellStyle name="Warning Text 2" xfId="246"/>
    <cellStyle name="Warning Text 3" xfId="247"/>
    <cellStyle name="Warning Text 4" xfId="248"/>
    <cellStyle name="Warning Text 5" xfId="249"/>
    <cellStyle name="Warning Text 6" xfId="25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pane ySplit="2" topLeftCell="A3" activePane="bottomLeft" state="frozen"/>
      <selection pane="bottomLeft" activeCell="B39" sqref="B39"/>
    </sheetView>
  </sheetViews>
  <sheetFormatPr defaultRowHeight="15"/>
  <cols>
    <col min="1" max="1" width="24.140625" bestFit="1" customWidth="1"/>
    <col min="2" max="2" width="42.140625" bestFit="1" customWidth="1"/>
    <col min="3" max="3" width="16" style="13" customWidth="1"/>
    <col min="4" max="4" width="16.85546875" bestFit="1" customWidth="1"/>
    <col min="5" max="5" width="16" bestFit="1" customWidth="1"/>
    <col min="6" max="6" width="2.7109375" customWidth="1"/>
    <col min="7" max="7" width="16" style="13" customWidth="1"/>
    <col min="8" max="8" width="16.85546875" style="13" bestFit="1" customWidth="1"/>
    <col min="9" max="9" width="15.28515625" style="13" bestFit="1" customWidth="1"/>
    <col min="10" max="10" width="2.7109375" style="13" customWidth="1"/>
    <col min="11" max="11" width="16" style="13" customWidth="1"/>
    <col min="12" max="12" width="16.85546875" style="13" bestFit="1" customWidth="1"/>
    <col min="13" max="13" width="16" style="13" bestFit="1" customWidth="1"/>
  </cols>
  <sheetData>
    <row r="1" spans="1:13">
      <c r="A1" s="10" t="s">
        <v>19</v>
      </c>
      <c r="C1" s="2">
        <v>2021</v>
      </c>
      <c r="D1" s="2">
        <v>2021</v>
      </c>
      <c r="E1" s="2">
        <v>2021</v>
      </c>
      <c r="F1" s="11"/>
      <c r="G1" s="2">
        <v>2020</v>
      </c>
      <c r="H1" s="2">
        <v>2020</v>
      </c>
      <c r="I1" s="2">
        <v>2020</v>
      </c>
      <c r="J1" s="11"/>
      <c r="K1" s="26">
        <v>2019</v>
      </c>
      <c r="L1" s="26">
        <v>2019</v>
      </c>
      <c r="M1" s="26">
        <v>2019</v>
      </c>
    </row>
    <row r="2" spans="1:13">
      <c r="A2" t="s">
        <v>1397</v>
      </c>
      <c r="C2" s="2" t="s">
        <v>18</v>
      </c>
      <c r="D2" s="30" t="s">
        <v>3</v>
      </c>
      <c r="E2" s="15" t="s">
        <v>8</v>
      </c>
      <c r="F2" s="16"/>
      <c r="G2" s="2" t="s">
        <v>18</v>
      </c>
      <c r="H2" s="15" t="s">
        <v>4</v>
      </c>
      <c r="I2" s="15" t="s">
        <v>5</v>
      </c>
      <c r="J2" s="16"/>
      <c r="K2" s="2" t="s">
        <v>18</v>
      </c>
      <c r="L2" s="27" t="s">
        <v>6</v>
      </c>
      <c r="M2" s="27" t="s">
        <v>7</v>
      </c>
    </row>
    <row r="3" spans="1:13">
      <c r="A3" t="s">
        <v>10</v>
      </c>
      <c r="B3" t="s">
        <v>1398</v>
      </c>
      <c r="C3" s="17"/>
      <c r="D3" s="1">
        <v>434180964.6909709</v>
      </c>
      <c r="E3" s="1">
        <v>155854693.23415655</v>
      </c>
      <c r="F3" s="11"/>
      <c r="G3" s="21"/>
      <c r="H3" s="22">
        <v>413678835.75033283</v>
      </c>
      <c r="I3" s="22">
        <v>154081921.80925646</v>
      </c>
      <c r="J3" s="11"/>
      <c r="K3" s="23"/>
      <c r="L3" s="22">
        <v>417602870.26527154</v>
      </c>
      <c r="M3" s="22">
        <v>154010279.70713639</v>
      </c>
    </row>
    <row r="4" spans="1:13">
      <c r="B4" t="s">
        <v>1399</v>
      </c>
      <c r="C4" s="20"/>
      <c r="D4" s="3">
        <v>2571819450.1883273</v>
      </c>
      <c r="E4" s="3">
        <v>932371657.01921833</v>
      </c>
      <c r="F4" s="11"/>
      <c r="G4" s="23"/>
      <c r="H4" s="24">
        <v>2255839028.3352208</v>
      </c>
      <c r="I4" s="24">
        <v>833723503.14745617</v>
      </c>
      <c r="J4" s="11"/>
      <c r="K4" s="23"/>
      <c r="L4" s="24">
        <v>2393950436.6625757</v>
      </c>
      <c r="M4" s="24">
        <v>792023815.88113403</v>
      </c>
    </row>
    <row r="5" spans="1:13">
      <c r="D5" s="4">
        <f>D3/D4</f>
        <v>0.16882249049760356</v>
      </c>
      <c r="E5" s="4">
        <f>E3/E4</f>
        <v>0.16715940693909792</v>
      </c>
      <c r="F5" s="11"/>
      <c r="G5" s="5"/>
      <c r="H5" s="6">
        <f>H3/H4</f>
        <v>0.18338136301135916</v>
      </c>
      <c r="I5" s="6">
        <f>I3/I4</f>
        <v>0.18481177659927961</v>
      </c>
      <c r="J5" s="11"/>
      <c r="K5" s="5"/>
      <c r="L5" s="6">
        <f>L3/L4</f>
        <v>0.17444090064264439</v>
      </c>
      <c r="M5" s="6">
        <f>M3/M4</f>
        <v>0.19445157660543136</v>
      </c>
    </row>
    <row r="6" spans="1:13">
      <c r="F6" s="11"/>
      <c r="G6" s="5"/>
      <c r="H6" s="5"/>
      <c r="I6" s="5"/>
      <c r="J6" s="11"/>
      <c r="K6" s="5"/>
      <c r="L6" s="5"/>
      <c r="M6" s="5"/>
    </row>
    <row r="7" spans="1:13" s="13" customFormat="1">
      <c r="A7" s="13" t="s">
        <v>11</v>
      </c>
      <c r="B7" s="13" t="s">
        <v>1400</v>
      </c>
      <c r="C7" s="17"/>
      <c r="D7" s="14">
        <v>2183042124.271946</v>
      </c>
      <c r="E7" s="14">
        <v>741228066.51494586</v>
      </c>
      <c r="F7" s="11"/>
      <c r="G7" s="21"/>
      <c r="H7" s="22">
        <v>1850749472.7536771</v>
      </c>
      <c r="I7" s="22">
        <v>662981483.59973609</v>
      </c>
      <c r="J7" s="11"/>
      <c r="K7" s="23"/>
      <c r="L7" s="22">
        <v>1995259896.1293385</v>
      </c>
      <c r="M7" s="22">
        <v>645753349.01920462</v>
      </c>
    </row>
    <row r="8" spans="1:13" s="13" customFormat="1">
      <c r="B8" s="13" t="s">
        <v>1399</v>
      </c>
      <c r="C8" s="20"/>
      <c r="D8" s="3">
        <f>D$4</f>
        <v>2571819450.1883273</v>
      </c>
      <c r="E8" s="3">
        <f>E$4</f>
        <v>932371657.01921833</v>
      </c>
      <c r="F8" s="11"/>
      <c r="G8" s="23"/>
      <c r="H8" s="24">
        <f>H$4</f>
        <v>2255839028.3352208</v>
      </c>
      <c r="I8" s="24">
        <f>I$4</f>
        <v>833723503.14745617</v>
      </c>
      <c r="J8" s="11"/>
      <c r="K8" s="23"/>
      <c r="L8" s="24">
        <f>L$4</f>
        <v>2393950436.6625757</v>
      </c>
      <c r="M8" s="24">
        <f>M$4</f>
        <v>792023815.88113403</v>
      </c>
    </row>
    <row r="9" spans="1:13" s="13" customFormat="1">
      <c r="D9" s="4">
        <f>D7/D8</f>
        <v>0.84883179653691776</v>
      </c>
      <c r="E9" s="4">
        <f>E7/E8</f>
        <v>0.79499206237633135</v>
      </c>
      <c r="F9" s="11"/>
      <c r="G9" s="5"/>
      <c r="H9" s="4">
        <f>H7/H8</f>
        <v>0.82042621370883262</v>
      </c>
      <c r="I9" s="4">
        <f>I7/I8</f>
        <v>0.79520546211887</v>
      </c>
      <c r="J9" s="11"/>
      <c r="K9" s="5"/>
      <c r="L9" s="4">
        <f>L7/L8</f>
        <v>0.8334591500193903</v>
      </c>
      <c r="M9" s="4">
        <f>M7/M8</f>
        <v>0.81532062050532894</v>
      </c>
    </row>
    <row r="10" spans="1:13" s="13" customFormat="1">
      <c r="D10" s="4"/>
      <c r="E10" s="4"/>
      <c r="F10" s="11"/>
      <c r="G10" s="5"/>
      <c r="H10" s="4"/>
      <c r="I10" s="4"/>
      <c r="J10" s="11"/>
      <c r="K10" s="5"/>
      <c r="L10" s="4"/>
      <c r="M10" s="4"/>
    </row>
    <row r="11" spans="1:13">
      <c r="A11" s="13" t="s">
        <v>12</v>
      </c>
      <c r="B11" s="13" t="s">
        <v>1399</v>
      </c>
      <c r="D11" s="1">
        <f>D$4</f>
        <v>2571819450.1883273</v>
      </c>
      <c r="E11" s="1">
        <f>E$4</f>
        <v>932371657.01921833</v>
      </c>
      <c r="F11" s="11"/>
      <c r="G11" s="5"/>
      <c r="H11" s="22">
        <f>H$4</f>
        <v>2255839028.3352208</v>
      </c>
      <c r="I11" s="22">
        <f>I$4</f>
        <v>833723503.14745617</v>
      </c>
      <c r="J11" s="11"/>
      <c r="K11" s="5"/>
      <c r="L11" s="22">
        <f>L$4</f>
        <v>2393950436.6625757</v>
      </c>
      <c r="M11" s="22">
        <f>M$4</f>
        <v>792023815.88113403</v>
      </c>
    </row>
    <row r="12" spans="1:13">
      <c r="B12" t="s">
        <v>1401</v>
      </c>
      <c r="D12" s="3">
        <v>5232437830.4998159</v>
      </c>
      <c r="E12" s="3">
        <v>2449147098.2056422</v>
      </c>
      <c r="F12" s="11"/>
      <c r="G12" s="5"/>
      <c r="H12" s="24">
        <v>5331787745.8759298</v>
      </c>
      <c r="I12" s="24">
        <v>2301107566.1432133</v>
      </c>
      <c r="J12" s="11"/>
      <c r="K12" s="5"/>
      <c r="L12" s="24">
        <v>5367665025.83459</v>
      </c>
      <c r="M12" s="24">
        <v>2173327889.0222359</v>
      </c>
    </row>
    <row r="13" spans="1:13">
      <c r="B13" t="s">
        <v>1402</v>
      </c>
      <c r="D13" s="4">
        <f>D11/D12</f>
        <v>0.49151457379908525</v>
      </c>
      <c r="E13" s="4">
        <f>E11/E12</f>
        <v>0.38069238785302717</v>
      </c>
      <c r="F13" s="11"/>
      <c r="G13" s="5"/>
      <c r="H13" s="6">
        <f>H11/H12</f>
        <v>0.42309242900377714</v>
      </c>
      <c r="I13" s="6">
        <f>I11/I12</f>
        <v>0.36231400713910306</v>
      </c>
      <c r="J13" s="11"/>
      <c r="K13" s="5"/>
      <c r="L13" s="6">
        <f>L11/L12</f>
        <v>0.44599475286562856</v>
      </c>
      <c r="M13" s="6">
        <f>M11/M12</f>
        <v>0.36442904905502305</v>
      </c>
    </row>
    <row r="14" spans="1:13">
      <c r="F14" s="11"/>
      <c r="G14" s="5"/>
      <c r="H14" s="5"/>
      <c r="I14" s="5"/>
      <c r="J14" s="11"/>
      <c r="K14" s="5"/>
      <c r="L14" s="5"/>
      <c r="M14" s="5"/>
    </row>
    <row r="15" spans="1:13">
      <c r="A15" s="13" t="s">
        <v>13</v>
      </c>
      <c r="B15" s="13" t="s">
        <v>1399</v>
      </c>
      <c r="D15" s="1">
        <f>D$4</f>
        <v>2571819450.1883273</v>
      </c>
      <c r="E15" s="1">
        <f>E$4</f>
        <v>932371657.01921833</v>
      </c>
      <c r="F15" s="11"/>
      <c r="G15" s="5"/>
      <c r="H15" s="22">
        <f>H$4</f>
        <v>2255839028.3352208</v>
      </c>
      <c r="I15" s="22">
        <f>I$4</f>
        <v>833723503.14745617</v>
      </c>
      <c r="J15" s="11"/>
      <c r="K15" s="5"/>
      <c r="L15" s="22">
        <f>L$4</f>
        <v>2393950436.6625757</v>
      </c>
      <c r="M15" s="22">
        <f>M$4</f>
        <v>792023815.88113403</v>
      </c>
    </row>
    <row r="16" spans="1:13">
      <c r="B16" t="s">
        <v>9</v>
      </c>
      <c r="D16" s="3">
        <v>5487324769.615799</v>
      </c>
      <c r="E16" s="3">
        <v>2604730552.7596974</v>
      </c>
      <c r="F16" s="11"/>
      <c r="G16" s="5"/>
      <c r="H16" s="24">
        <v>5522471633.2573967</v>
      </c>
      <c r="I16" s="24">
        <v>2487014635.6819577</v>
      </c>
      <c r="J16" s="11"/>
      <c r="K16" s="5"/>
      <c r="L16" s="24">
        <v>5520296050.8461151</v>
      </c>
      <c r="M16" s="24">
        <v>2319907696.7398815</v>
      </c>
    </row>
    <row r="17" spans="1:13">
      <c r="D17" s="4">
        <f>D15/D16</f>
        <v>0.46868365882568236</v>
      </c>
      <c r="E17" s="4">
        <f>E15/E16</f>
        <v>0.35795320787840251</v>
      </c>
      <c r="F17" s="11"/>
      <c r="G17" s="5"/>
      <c r="H17" s="6">
        <f>H15/H16</f>
        <v>0.40848358817275221</v>
      </c>
      <c r="I17" s="6">
        <f>I15/I16</f>
        <v>0.33523063804521724</v>
      </c>
      <c r="J17" s="11"/>
      <c r="K17" s="5"/>
      <c r="L17" s="6">
        <f>L15/L16</f>
        <v>0.43366341489885252</v>
      </c>
      <c r="M17" s="6">
        <f>M15/M16</f>
        <v>0.34140315883866795</v>
      </c>
    </row>
    <row r="18" spans="1:13" s="13" customFormat="1">
      <c r="D18" s="4"/>
      <c r="E18" s="4"/>
      <c r="F18" s="11"/>
      <c r="G18" s="5"/>
      <c r="H18" s="6"/>
      <c r="I18" s="6"/>
      <c r="J18" s="11"/>
      <c r="K18" s="5"/>
      <c r="L18" s="6"/>
      <c r="M18" s="6"/>
    </row>
    <row r="19" spans="1:13" s="13" customFormat="1">
      <c r="A19" s="13" t="s">
        <v>14</v>
      </c>
      <c r="B19" s="13" t="s">
        <v>1403</v>
      </c>
      <c r="C19" s="8">
        <v>1468358153.3754165</v>
      </c>
      <c r="D19" s="106">
        <f>'CACL allocations'!M487+'CACL allocations'!O487</f>
        <v>925978971.91894221</v>
      </c>
      <c r="E19" s="106">
        <f>'CACL allocations'!N487+'CACL allocations'!P487</f>
        <v>542379181.45647442</v>
      </c>
      <c r="F19" s="107"/>
      <c r="G19" s="108">
        <v>1838861165.3794165</v>
      </c>
      <c r="H19" s="106">
        <f>'CACL allocations'!$M$1178+'CACL allocations'!$O$1178</f>
        <v>1191875710.0787709</v>
      </c>
      <c r="I19" s="106">
        <f>+'CACL allocations'!$N$1178+'CACL allocations'!$P$1178</f>
        <v>646985455.27664602</v>
      </c>
      <c r="J19" s="107"/>
      <c r="K19" s="108">
        <v>2071856621.4104166</v>
      </c>
      <c r="L19" s="106">
        <f>'CACL allocations'!$M$1845+'CACL allocations'!$O$1845</f>
        <v>1360532848.4773476</v>
      </c>
      <c r="M19" s="106">
        <f>'CACL allocations'!$N$1845+'CACL allocations'!$P$1845</f>
        <v>711323772.94348586</v>
      </c>
    </row>
    <row r="20" spans="1:13" s="13" customFormat="1">
      <c r="B20" s="13" t="s">
        <v>1404</v>
      </c>
      <c r="C20" s="8">
        <v>828164290.02958357</v>
      </c>
      <c r="D20" s="106">
        <f>-'CACL allocations'!M693-'CACL allocations'!O693</f>
        <v>561047439.37716115</v>
      </c>
      <c r="E20" s="106">
        <f>-'CACL allocations'!N693-'CACL allocations'!P693</f>
        <v>267116850.65242228</v>
      </c>
      <c r="F20" s="107"/>
      <c r="G20" s="108">
        <v>779359026.17124999</v>
      </c>
      <c r="H20" s="106">
        <f>-'CACL allocations'!$M$1376-'CACL allocations'!$O$1376</f>
        <v>528318688.68236959</v>
      </c>
      <c r="I20" s="106">
        <f>-'CACL allocations'!$N$1376-'CACL allocations'!$P$1376</f>
        <v>251040337.48888019</v>
      </c>
      <c r="J20" s="107"/>
      <c r="K20" s="108">
        <v>1002636388.8087499</v>
      </c>
      <c r="L20" s="106">
        <f>-'CACL allocations'!$M$2034-'CACL allocations'!$O$2034</f>
        <v>677388622.20861828</v>
      </c>
      <c r="M20" s="106">
        <f>-'CACL allocations'!$N$2034-'CACL allocations'!$P$2034</f>
        <v>325247766.60013187</v>
      </c>
    </row>
    <row r="21" spans="1:13" s="13" customFormat="1">
      <c r="B21" s="19" t="s">
        <v>1</v>
      </c>
      <c r="C21" s="31">
        <f>C19/C20</f>
        <v>1.7730276118558119</v>
      </c>
      <c r="D21" s="109">
        <f t="shared" ref="D21:E21" si="0">D19/D20</f>
        <v>1.650446837342141</v>
      </c>
      <c r="E21" s="109">
        <f t="shared" si="0"/>
        <v>2.0304940707848824</v>
      </c>
      <c r="F21" s="107"/>
      <c r="G21" s="110">
        <f>G19/G20</f>
        <v>2.3594532219805973</v>
      </c>
      <c r="H21" s="110">
        <f t="shared" ref="H21" si="1">H19/H20</f>
        <v>2.2559787030273659</v>
      </c>
      <c r="I21" s="110">
        <f t="shared" ref="I21" si="2">I19/I20</f>
        <v>2.577217118764048</v>
      </c>
      <c r="J21" s="107"/>
      <c r="K21" s="110">
        <f>K19/K20</f>
        <v>2.0664087644694664</v>
      </c>
      <c r="L21" s="110">
        <f t="shared" ref="L21:M21" si="3">L19/L20</f>
        <v>2.0084967533723033</v>
      </c>
      <c r="M21" s="110">
        <f t="shared" si="3"/>
        <v>2.1870212373141547</v>
      </c>
    </row>
    <row r="22" spans="1:13" s="13" customFormat="1">
      <c r="B22" s="13" t="s">
        <v>1402</v>
      </c>
      <c r="D22" s="111"/>
      <c r="E22" s="112"/>
      <c r="F22" s="107"/>
      <c r="G22" s="99"/>
      <c r="H22" s="99"/>
      <c r="I22" s="99"/>
      <c r="J22" s="107"/>
      <c r="K22" s="99"/>
      <c r="L22" s="99"/>
      <c r="M22" s="99"/>
    </row>
    <row r="23" spans="1:13" s="13" customFormat="1">
      <c r="D23" s="111"/>
      <c r="E23" s="112"/>
      <c r="F23" s="107"/>
      <c r="G23" s="99"/>
      <c r="H23" s="99"/>
      <c r="I23" s="99"/>
      <c r="J23" s="107"/>
      <c r="K23" s="99"/>
      <c r="L23" s="99"/>
      <c r="M23" s="99"/>
    </row>
    <row r="24" spans="1:13" s="13" customFormat="1">
      <c r="A24" s="13" t="s">
        <v>15</v>
      </c>
      <c r="B24" s="13" t="s">
        <v>1405</v>
      </c>
      <c r="C24" s="8">
        <v>2172432379.0999999</v>
      </c>
      <c r="D24" s="106">
        <f>'CACL allocations'!G487+'CACL allocations'!I487</f>
        <v>1348511992.5821874</v>
      </c>
      <c r="E24" s="106">
        <f>'CACL allocations'!H487+'CACL allocations'!J487</f>
        <v>823920386.51781225</v>
      </c>
      <c r="F24" s="107"/>
      <c r="G24" s="108">
        <v>1344812792.1300001</v>
      </c>
      <c r="H24" s="106">
        <f>'CACL allocations'!$G$1178+'CACL allocations'!$I$1178</f>
        <v>831164858.95249987</v>
      </c>
      <c r="I24" s="106">
        <f>'CACL allocations'!$H$1178+'CACL allocations'!$J$1178</f>
        <v>513647933.17750001</v>
      </c>
      <c r="J24" s="107"/>
      <c r="K24" s="108">
        <v>2145556861.7299998</v>
      </c>
      <c r="L24" s="106">
        <f>'CACL allocations'!$G$1845+'CACL allocations'!$I$1845</f>
        <v>1373938418.2454796</v>
      </c>
      <c r="M24" s="106">
        <f>'CACL allocations'!$H$1845+'CACL allocations'!$J$1845</f>
        <v>771618443.73451996</v>
      </c>
    </row>
    <row r="25" spans="1:13" s="13" customFormat="1">
      <c r="B25" s="13" t="s">
        <v>1406</v>
      </c>
      <c r="C25" s="8">
        <v>956382129</v>
      </c>
      <c r="D25" s="106">
        <f>-'CACL allocations'!G693-'CACL allocations'!I693</f>
        <v>622597465.04468989</v>
      </c>
      <c r="E25" s="106">
        <f>-'CACL allocations'!H693-'CACL allocations'!J693</f>
        <v>333784663.95530987</v>
      </c>
      <c r="F25" s="107"/>
      <c r="G25" s="108">
        <v>1017248448.61</v>
      </c>
      <c r="H25" s="106">
        <f>-'CACL allocations'!$G$1376-'CACL allocations'!$I$1376</f>
        <v>681583806.83099985</v>
      </c>
      <c r="I25" s="106">
        <f>-'CACL allocations'!$H$1376-'CACL allocations'!$J$1376</f>
        <v>335664641.77899992</v>
      </c>
      <c r="J25" s="107"/>
      <c r="K25" s="108">
        <v>801013121.48000002</v>
      </c>
      <c r="L25" s="106">
        <f>-'CACL allocations'!$G$2034-'CACL allocations'!$I$2034</f>
        <v>521361931.78097522</v>
      </c>
      <c r="M25" s="106">
        <f>-'CACL allocations'!$H$2034-'CACL allocations'!$J$2034</f>
        <v>279651189.69902498</v>
      </c>
    </row>
    <row r="26" spans="1:13" s="13" customFormat="1">
      <c r="B26" s="19" t="s">
        <v>1</v>
      </c>
      <c r="C26" s="31">
        <f>C24/C25</f>
        <v>2.2715108461630402</v>
      </c>
      <c r="D26" s="109">
        <f t="shared" ref="D26:E26" si="4">D24/D25</f>
        <v>2.1659452026284618</v>
      </c>
      <c r="E26" s="109">
        <f t="shared" si="4"/>
        <v>2.4684189403864472</v>
      </c>
      <c r="F26" s="107"/>
      <c r="G26" s="110">
        <f>G24/G25</f>
        <v>1.3220101676906897</v>
      </c>
      <c r="H26" s="110">
        <f t="shared" ref="H26:I26" si="5">H24/H25</f>
        <v>1.2194609828202521</v>
      </c>
      <c r="I26" s="110">
        <f t="shared" si="5"/>
        <v>1.5302414053955777</v>
      </c>
      <c r="J26" s="107"/>
      <c r="K26" s="110">
        <f>K24/K25</f>
        <v>2.6785539514830168</v>
      </c>
      <c r="L26" s="110">
        <f t="shared" ref="L26:M26" si="6">L24/L25</f>
        <v>2.6352871862970479</v>
      </c>
      <c r="M26" s="110">
        <f t="shared" si="6"/>
        <v>2.7592174543043262</v>
      </c>
    </row>
    <row r="27" spans="1:13" s="13" customFormat="1">
      <c r="D27" s="7"/>
      <c r="E27" s="4"/>
      <c r="F27" s="11"/>
      <c r="G27" s="5"/>
      <c r="H27" s="25"/>
      <c r="I27" s="6"/>
      <c r="J27" s="11"/>
      <c r="L27" s="7"/>
      <c r="M27" s="4"/>
    </row>
    <row r="28" spans="1:13">
      <c r="A28" s="11"/>
      <c r="B28" s="11"/>
      <c r="C28" s="11"/>
      <c r="D28" s="12"/>
      <c r="E28" s="12"/>
      <c r="F28" s="11"/>
      <c r="G28" s="11"/>
      <c r="H28" s="12"/>
      <c r="I28" s="12"/>
      <c r="J28" s="11"/>
      <c r="K28" s="11"/>
      <c r="L28" s="12"/>
      <c r="M28" s="12"/>
    </row>
    <row r="29" spans="1:13" s="13" customFormat="1">
      <c r="A29" s="13" t="s">
        <v>16</v>
      </c>
      <c r="B29" s="13" t="s">
        <v>1407</v>
      </c>
      <c r="C29" s="18"/>
      <c r="D29" s="14">
        <v>231003133.49000055</v>
      </c>
      <c r="E29" s="14">
        <v>105060973.54999992</v>
      </c>
      <c r="F29" s="11"/>
      <c r="G29" s="28"/>
      <c r="H29" s="22">
        <v>173150107.14999989</v>
      </c>
      <c r="I29" s="22">
        <v>101130187.63999994</v>
      </c>
      <c r="J29" s="11"/>
      <c r="K29" s="28"/>
      <c r="L29" s="22">
        <v>219400861.31000054</v>
      </c>
      <c r="M29" s="22">
        <v>73520814.470000029</v>
      </c>
    </row>
    <row r="30" spans="1:13" s="13" customFormat="1">
      <c r="B30" s="13" t="s">
        <v>1399</v>
      </c>
      <c r="D30" s="3">
        <f>D$4</f>
        <v>2571819450.1883273</v>
      </c>
      <c r="E30" s="3">
        <f>E$4</f>
        <v>932371657.01921833</v>
      </c>
      <c r="F30" s="11"/>
      <c r="G30" s="5"/>
      <c r="H30" s="24">
        <f>H$4</f>
        <v>2255839028.3352208</v>
      </c>
      <c r="I30" s="24">
        <f>I$4</f>
        <v>833723503.14745617</v>
      </c>
      <c r="J30" s="11"/>
      <c r="K30" s="5"/>
      <c r="L30" s="24">
        <f>L$4</f>
        <v>2393950436.6625757</v>
      </c>
      <c r="M30" s="24">
        <f>M$4</f>
        <v>792023815.88113403</v>
      </c>
    </row>
    <row r="31" spans="1:13" s="13" customFormat="1">
      <c r="D31" s="4">
        <f>D29/D30</f>
        <v>8.9820898381138228E-2</v>
      </c>
      <c r="E31" s="4">
        <f>E29/E30</f>
        <v>0.11268143208672673</v>
      </c>
      <c r="F31" s="11"/>
      <c r="G31" s="5"/>
      <c r="H31" s="6">
        <f>H29/H30</f>
        <v>7.6756410796643748E-2</v>
      </c>
      <c r="I31" s="6">
        <f>I29/I30</f>
        <v>0.12129943231564817</v>
      </c>
      <c r="J31" s="11"/>
      <c r="K31" s="5"/>
      <c r="L31" s="6">
        <f>L29/L30</f>
        <v>9.1648038301022194E-2</v>
      </c>
      <c r="M31" s="6">
        <f>M29/M30</f>
        <v>9.2826519854339762E-2</v>
      </c>
    </row>
    <row r="32" spans="1:13" s="13" customFormat="1">
      <c r="B32" s="5" t="s">
        <v>2</v>
      </c>
      <c r="C32" s="5"/>
      <c r="D32" s="6">
        <v>7.3899999999999993E-2</v>
      </c>
      <c r="E32" s="6">
        <f>D32</f>
        <v>7.3899999999999993E-2</v>
      </c>
      <c r="F32" s="11"/>
      <c r="G32" s="5"/>
      <c r="H32" s="6">
        <v>7.4691666666666656E-2</v>
      </c>
      <c r="I32" s="6">
        <f>H32</f>
        <v>7.4691666666666656E-2</v>
      </c>
      <c r="J32" s="11"/>
      <c r="K32" s="5"/>
      <c r="L32" s="6">
        <v>7.5083333333333321E-2</v>
      </c>
      <c r="M32" s="6">
        <f>L32</f>
        <v>7.5083333333333321E-2</v>
      </c>
    </row>
    <row r="33" spans="1:13" s="13" customFormat="1">
      <c r="D33" s="4">
        <f>D31-D32</f>
        <v>1.5920898381138235E-2</v>
      </c>
      <c r="E33" s="4">
        <f>E31-E32</f>
        <v>3.8781432086726741E-2</v>
      </c>
      <c r="F33" s="11"/>
      <c r="G33" s="5"/>
      <c r="H33" s="4">
        <f>H31-H32</f>
        <v>2.0647441299770919E-3</v>
      </c>
      <c r="I33" s="4">
        <f>I31-I32</f>
        <v>4.6607765648981517E-2</v>
      </c>
      <c r="J33" s="11"/>
      <c r="K33" s="5"/>
      <c r="L33" s="4">
        <f t="shared" ref="L33:M33" si="7">L31-L32</f>
        <v>1.6564704967688873E-2</v>
      </c>
      <c r="M33" s="4">
        <f t="shared" si="7"/>
        <v>1.774318652100644E-2</v>
      </c>
    </row>
    <row r="34" spans="1:13">
      <c r="F34" s="11"/>
      <c r="G34" s="5"/>
      <c r="H34" s="5"/>
      <c r="I34" s="5"/>
      <c r="J34" s="11"/>
      <c r="K34" s="5"/>
      <c r="L34" s="5"/>
      <c r="M34" s="5"/>
    </row>
    <row r="35" spans="1:13">
      <c r="D35" s="7"/>
      <c r="E35" s="4"/>
      <c r="F35" s="11"/>
      <c r="G35" s="5"/>
      <c r="H35" s="25"/>
      <c r="I35" s="6"/>
      <c r="J35" s="11"/>
      <c r="K35" s="5"/>
      <c r="L35" s="25"/>
      <c r="M35" s="6"/>
    </row>
    <row r="36" spans="1:13">
      <c r="A36" s="11"/>
      <c r="B36" s="11"/>
      <c r="C36" s="11"/>
      <c r="D36" s="12"/>
      <c r="E36" s="12"/>
      <c r="F36" s="11"/>
      <c r="G36" s="11"/>
      <c r="H36" s="12"/>
      <c r="I36" s="12"/>
      <c r="J36" s="11"/>
      <c r="K36" s="11"/>
      <c r="L36" s="12"/>
      <c r="M36" s="12"/>
    </row>
    <row r="37" spans="1:13" s="13" customFormat="1">
      <c r="A37" s="13" t="s">
        <v>17</v>
      </c>
      <c r="B37" s="13" t="s">
        <v>1408</v>
      </c>
      <c r="C37" s="9">
        <v>890082285.53999984</v>
      </c>
      <c r="F37" s="11"/>
      <c r="G37" s="29">
        <v>766334340.52166677</v>
      </c>
      <c r="J37" s="11"/>
      <c r="K37" s="29">
        <v>636842503.03208339</v>
      </c>
    </row>
    <row r="38" spans="1:13" s="13" customFormat="1">
      <c r="B38" s="13" t="s">
        <v>1409</v>
      </c>
      <c r="C38" s="9">
        <v>4346811045.3845835</v>
      </c>
      <c r="F38" s="11"/>
      <c r="G38" s="29">
        <v>4114270152.9545846</v>
      </c>
      <c r="J38" s="11"/>
      <c r="K38" s="29">
        <v>3830238149.3699999</v>
      </c>
    </row>
    <row r="39" spans="1:13" s="13" customFormat="1">
      <c r="B39" s="19" t="s">
        <v>0</v>
      </c>
      <c r="C39" s="31">
        <f>C37/C38</f>
        <v>0.20476673042530422</v>
      </c>
      <c r="F39" s="11"/>
      <c r="G39" s="32">
        <f>G37/G38</f>
        <v>0.18626252337157256</v>
      </c>
      <c r="J39" s="11"/>
      <c r="K39" s="32">
        <f>K37/K38</f>
        <v>0.16626707744969635</v>
      </c>
    </row>
  </sheetData>
  <printOptions horizontalCentered="1"/>
  <pageMargins left="0.2" right="0.2" top="0.75" bottom="0.75" header="0.3" footer="0.3"/>
  <pageSetup scale="59" orientation="landscape" horizontalDpi="90" verticalDpi="90" r:id="rId1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34"/>
  <sheetViews>
    <sheetView workbookViewId="0">
      <selection activeCell="B2040" sqref="B2040"/>
    </sheetView>
  </sheetViews>
  <sheetFormatPr defaultColWidth="9.140625" defaultRowHeight="15" customHeight="1" outlineLevelRow="1"/>
  <cols>
    <col min="1" max="1" width="10.5703125" style="13" customWidth="1"/>
    <col min="2" max="2" width="15" style="13" customWidth="1"/>
    <col min="3" max="3" width="52" style="13" bestFit="1" customWidth="1"/>
    <col min="4" max="4" width="14.42578125" style="13" bestFit="1" customWidth="1"/>
    <col min="5" max="5" width="1.85546875" style="13" customWidth="1"/>
    <col min="6" max="6" width="18.28515625" style="100" bestFit="1" customWidth="1"/>
    <col min="7" max="7" width="13.5703125" style="13" bestFit="1" customWidth="1"/>
    <col min="8" max="8" width="12.5703125" style="13" bestFit="1" customWidth="1"/>
    <col min="9" max="9" width="16" style="100" bestFit="1" customWidth="1"/>
    <col min="10" max="10" width="12.5703125" style="100" bestFit="1" customWidth="1"/>
    <col min="11" max="11" width="5.42578125" style="13" customWidth="1"/>
    <col min="12" max="12" width="18.42578125" style="100" customWidth="1"/>
    <col min="13" max="13" width="13.5703125" style="13" bestFit="1" customWidth="1"/>
    <col min="14" max="14" width="12.5703125" style="13" bestFit="1" customWidth="1"/>
    <col min="15" max="15" width="14.28515625" style="100" bestFit="1" customWidth="1"/>
    <col min="16" max="16" width="12.5703125" style="100" bestFit="1" customWidth="1"/>
    <col min="17" max="17" width="9.140625" style="13"/>
    <col min="18" max="18" width="12.5703125" style="13" bestFit="1" customWidth="1"/>
    <col min="19" max="19" width="15.28515625" style="13" bestFit="1" customWidth="1"/>
    <col min="20" max="20" width="14.28515625" style="13" bestFit="1" customWidth="1"/>
    <col min="21" max="16384" width="9.140625" style="13"/>
  </cols>
  <sheetData>
    <row r="1" spans="1:17">
      <c r="A1" s="33" t="s">
        <v>19</v>
      </c>
      <c r="B1" s="33"/>
      <c r="C1" s="34"/>
      <c r="D1" s="34"/>
      <c r="E1" s="34"/>
      <c r="F1" s="35"/>
      <c r="G1" s="5"/>
      <c r="H1" s="5"/>
      <c r="I1" s="99"/>
      <c r="J1" s="99"/>
      <c r="K1" s="35"/>
      <c r="L1" s="35"/>
      <c r="M1" s="5"/>
      <c r="N1" s="5"/>
      <c r="O1" s="99"/>
      <c r="P1" s="99"/>
      <c r="Q1" s="5"/>
    </row>
    <row r="2" spans="1:17">
      <c r="A2" s="33" t="s">
        <v>20</v>
      </c>
      <c r="B2" s="33"/>
      <c r="C2" s="36"/>
      <c r="D2" s="36"/>
      <c r="E2" s="36"/>
      <c r="F2" s="37" t="s">
        <v>21</v>
      </c>
      <c r="G2" s="5"/>
      <c r="H2" s="5"/>
      <c r="I2" s="99"/>
      <c r="J2" s="99"/>
      <c r="K2" s="38"/>
      <c r="L2" s="37" t="s">
        <v>22</v>
      </c>
      <c r="M2" s="5"/>
      <c r="N2" s="5"/>
      <c r="O2" s="99"/>
      <c r="P2" s="99"/>
      <c r="Q2" s="5"/>
    </row>
    <row r="3" spans="1:17">
      <c r="A3" s="39">
        <v>44531</v>
      </c>
      <c r="B3" s="40"/>
      <c r="C3" s="41"/>
      <c r="D3" s="36" t="s">
        <v>23</v>
      </c>
      <c r="E3" s="36"/>
      <c r="F3" s="98">
        <v>2172432379.0999999</v>
      </c>
      <c r="G3" s="42"/>
      <c r="H3" s="42"/>
      <c r="I3" s="98"/>
      <c r="J3" s="98"/>
      <c r="K3" s="42"/>
      <c r="L3" s="98">
        <v>1468358153.3754165</v>
      </c>
      <c r="M3" s="5"/>
      <c r="N3" s="5"/>
      <c r="O3" s="99"/>
      <c r="P3" s="99"/>
      <c r="Q3" s="5"/>
    </row>
    <row r="4" spans="1:17">
      <c r="A4" s="40"/>
      <c r="B4" s="40"/>
      <c r="C4" s="41"/>
      <c r="D4" s="36" t="s">
        <v>24</v>
      </c>
      <c r="E4" s="36"/>
      <c r="F4" s="98">
        <v>-956382129</v>
      </c>
      <c r="G4" s="42"/>
      <c r="H4" s="42"/>
      <c r="I4" s="98"/>
      <c r="J4" s="98"/>
      <c r="K4" s="42"/>
      <c r="L4" s="98">
        <v>-828164290.02958357</v>
      </c>
      <c r="M4" s="5"/>
      <c r="N4" s="5"/>
      <c r="O4" s="99"/>
      <c r="P4" s="99"/>
      <c r="Q4" s="5"/>
    </row>
    <row r="5" spans="1:17">
      <c r="A5" s="40"/>
      <c r="B5" s="40"/>
      <c r="C5" s="41"/>
      <c r="D5" s="36"/>
      <c r="E5" s="36"/>
      <c r="F5" s="98"/>
      <c r="G5" s="42"/>
      <c r="H5" s="42"/>
      <c r="I5" s="98"/>
      <c r="J5" s="98"/>
      <c r="K5" s="42"/>
      <c r="L5" s="98"/>
      <c r="M5" s="5"/>
      <c r="N5" s="5"/>
      <c r="O5" s="99"/>
      <c r="P5" s="99"/>
      <c r="Q5" s="5"/>
    </row>
    <row r="6" spans="1:17">
      <c r="A6" s="5"/>
      <c r="B6" s="5"/>
      <c r="C6" s="5"/>
      <c r="D6" s="36"/>
      <c r="E6" s="36"/>
      <c r="F6" s="99"/>
      <c r="G6" s="5"/>
      <c r="H6" s="5" t="s">
        <v>25</v>
      </c>
      <c r="I6" s="101">
        <v>0.65980000000000005</v>
      </c>
      <c r="J6" s="101">
        <v>0.3402</v>
      </c>
      <c r="K6" s="43"/>
      <c r="L6" s="43"/>
      <c r="M6" s="5"/>
      <c r="N6" s="5" t="s">
        <v>25</v>
      </c>
      <c r="O6" s="101">
        <v>0.65980000000000005</v>
      </c>
      <c r="P6" s="101">
        <v>0.3402</v>
      </c>
      <c r="Q6" s="5"/>
    </row>
    <row r="7" spans="1:17">
      <c r="A7" s="44" t="s">
        <v>26</v>
      </c>
      <c r="B7" s="44" t="s">
        <v>27</v>
      </c>
      <c r="C7" s="45" t="s">
        <v>28</v>
      </c>
      <c r="D7" s="46" t="s">
        <v>29</v>
      </c>
      <c r="E7" s="45"/>
      <c r="F7" s="47">
        <v>44561</v>
      </c>
      <c r="G7" s="48" t="s">
        <v>30</v>
      </c>
      <c r="H7" s="48" t="s">
        <v>31</v>
      </c>
      <c r="I7" s="102" t="s">
        <v>32</v>
      </c>
      <c r="J7" s="102" t="s">
        <v>33</v>
      </c>
      <c r="K7" s="49"/>
      <c r="L7" s="47" t="s">
        <v>34</v>
      </c>
      <c r="M7" s="48" t="s">
        <v>30</v>
      </c>
      <c r="N7" s="48" t="s">
        <v>31</v>
      </c>
      <c r="O7" s="102" t="s">
        <v>32</v>
      </c>
      <c r="P7" s="102" t="s">
        <v>33</v>
      </c>
      <c r="Q7" s="50"/>
    </row>
    <row r="8" spans="1:17" hidden="1" outlineLevel="1">
      <c r="A8" s="51">
        <v>13100423</v>
      </c>
      <c r="B8" s="52" t="s">
        <v>35</v>
      </c>
      <c r="C8" s="53" t="s">
        <v>36</v>
      </c>
      <c r="D8" s="54" t="s">
        <v>37</v>
      </c>
      <c r="E8" s="54"/>
      <c r="F8" s="55">
        <v>0</v>
      </c>
      <c r="G8" s="56">
        <f t="shared" ref="G8:G71" si="0">IF(RIGHT($A8)="1",$F8,0)</f>
        <v>0</v>
      </c>
      <c r="H8" s="56">
        <f t="shared" ref="H8:H71" si="1">IF(RIGHT($A8)="2",$F8,0)</f>
        <v>0</v>
      </c>
      <c r="I8" s="103">
        <f t="shared" ref="I8:J27" si="2">IF(AND(RIGHT($A8)&lt;&gt;"1",RIGHT($A8)&lt;&gt;"2"),$F8,0)*I$6</f>
        <v>0</v>
      </c>
      <c r="J8" s="103">
        <f t="shared" si="2"/>
        <v>0</v>
      </c>
      <c r="K8" s="55"/>
      <c r="L8" s="55">
        <v>0</v>
      </c>
      <c r="M8" s="56">
        <f t="shared" ref="M8:M71" si="3">IF(RIGHT($A8)="1",$L8,0)</f>
        <v>0</v>
      </c>
      <c r="N8" s="56">
        <f t="shared" ref="N8:N71" si="4">IF(RIGHT($A8)="2",$L8,0)</f>
        <v>0</v>
      </c>
      <c r="O8" s="103">
        <f t="shared" ref="O8:P27" si="5">IF(AND(RIGHT($A8)&lt;&gt;"1",RIGHT($A8)&lt;&gt;"2"),$L8,0)*O$6</f>
        <v>0</v>
      </c>
      <c r="P8" s="103">
        <f t="shared" si="5"/>
        <v>0</v>
      </c>
      <c r="Q8" s="50"/>
    </row>
    <row r="9" spans="1:17" hidden="1" outlineLevel="1">
      <c r="A9" s="51">
        <v>13100433</v>
      </c>
      <c r="B9" s="52" t="s">
        <v>38</v>
      </c>
      <c r="C9" s="53" t="s">
        <v>39</v>
      </c>
      <c r="D9" s="54" t="s">
        <v>37</v>
      </c>
      <c r="E9" s="54"/>
      <c r="F9" s="55">
        <v>-22978346.620000001</v>
      </c>
      <c r="G9" s="56">
        <f t="shared" si="0"/>
        <v>0</v>
      </c>
      <c r="H9" s="56">
        <f t="shared" si="1"/>
        <v>0</v>
      </c>
      <c r="I9" s="103">
        <f t="shared" si="2"/>
        <v>-15161113.099876001</v>
      </c>
      <c r="J9" s="103">
        <f t="shared" si="2"/>
        <v>-7817233.5201240005</v>
      </c>
      <c r="K9" s="55"/>
      <c r="L9" s="55">
        <v>4409244.4179166658</v>
      </c>
      <c r="M9" s="56">
        <f t="shared" si="3"/>
        <v>0</v>
      </c>
      <c r="N9" s="56">
        <f t="shared" si="4"/>
        <v>0</v>
      </c>
      <c r="O9" s="103">
        <f t="shared" si="5"/>
        <v>2909219.4669414163</v>
      </c>
      <c r="P9" s="103">
        <f t="shared" si="5"/>
        <v>1500024.9509752498</v>
      </c>
      <c r="Q9" s="50"/>
    </row>
    <row r="10" spans="1:17" hidden="1" outlineLevel="1">
      <c r="A10" s="52">
        <v>13100543</v>
      </c>
      <c r="B10" s="52" t="s">
        <v>40</v>
      </c>
      <c r="C10" s="53" t="s">
        <v>41</v>
      </c>
      <c r="D10" s="54" t="s">
        <v>37</v>
      </c>
      <c r="E10" s="54"/>
      <c r="F10" s="55">
        <v>0</v>
      </c>
      <c r="G10" s="56">
        <f t="shared" si="0"/>
        <v>0</v>
      </c>
      <c r="H10" s="56">
        <f t="shared" si="1"/>
        <v>0</v>
      </c>
      <c r="I10" s="103">
        <f t="shared" si="2"/>
        <v>0</v>
      </c>
      <c r="J10" s="103">
        <f t="shared" si="2"/>
        <v>0</v>
      </c>
      <c r="K10" s="55"/>
      <c r="L10" s="55">
        <v>40867.445</v>
      </c>
      <c r="M10" s="56">
        <f t="shared" si="3"/>
        <v>0</v>
      </c>
      <c r="N10" s="56">
        <f t="shared" si="4"/>
        <v>0</v>
      </c>
      <c r="O10" s="103">
        <f t="shared" si="5"/>
        <v>26964.340211000002</v>
      </c>
      <c r="P10" s="103">
        <f t="shared" si="5"/>
        <v>13903.104789000001</v>
      </c>
      <c r="Q10" s="50"/>
    </row>
    <row r="11" spans="1:17" hidden="1" outlineLevel="1">
      <c r="A11" s="52">
        <v>13100563</v>
      </c>
      <c r="B11" s="52" t="s">
        <v>42</v>
      </c>
      <c r="C11" s="53" t="s">
        <v>43</v>
      </c>
      <c r="D11" s="54" t="s">
        <v>37</v>
      </c>
      <c r="E11" s="54"/>
      <c r="F11" s="55">
        <v>0</v>
      </c>
      <c r="G11" s="56">
        <f t="shared" si="0"/>
        <v>0</v>
      </c>
      <c r="H11" s="56">
        <f t="shared" si="1"/>
        <v>0</v>
      </c>
      <c r="I11" s="103">
        <f t="shared" si="2"/>
        <v>0</v>
      </c>
      <c r="J11" s="103">
        <f t="shared" si="2"/>
        <v>0</v>
      </c>
      <c r="K11" s="55"/>
      <c r="L11" s="55">
        <v>0</v>
      </c>
      <c r="M11" s="56">
        <f t="shared" si="3"/>
        <v>0</v>
      </c>
      <c r="N11" s="56">
        <f t="shared" si="4"/>
        <v>0</v>
      </c>
      <c r="O11" s="103">
        <f t="shared" si="5"/>
        <v>0</v>
      </c>
      <c r="P11" s="103">
        <f t="shared" si="5"/>
        <v>0</v>
      </c>
      <c r="Q11" s="50"/>
    </row>
    <row r="12" spans="1:17" hidden="1" outlineLevel="1">
      <c r="A12" s="52">
        <v>13100573</v>
      </c>
      <c r="B12" s="52" t="s">
        <v>44</v>
      </c>
      <c r="C12" s="53" t="s">
        <v>45</v>
      </c>
      <c r="D12" s="54" t="s">
        <v>37</v>
      </c>
      <c r="E12" s="54"/>
      <c r="F12" s="55">
        <v>-1617.45</v>
      </c>
      <c r="G12" s="56">
        <f t="shared" si="0"/>
        <v>0</v>
      </c>
      <c r="H12" s="56">
        <f t="shared" si="1"/>
        <v>0</v>
      </c>
      <c r="I12" s="103">
        <f t="shared" si="2"/>
        <v>-1067.1935100000001</v>
      </c>
      <c r="J12" s="103">
        <f t="shared" si="2"/>
        <v>-550.25648999999999</v>
      </c>
      <c r="K12" s="55"/>
      <c r="L12" s="55">
        <v>1060.6187499999999</v>
      </c>
      <c r="M12" s="56">
        <f t="shared" si="3"/>
        <v>0</v>
      </c>
      <c r="N12" s="56">
        <f t="shared" si="4"/>
        <v>0</v>
      </c>
      <c r="O12" s="103">
        <f t="shared" si="5"/>
        <v>699.79625124999995</v>
      </c>
      <c r="P12" s="103">
        <f t="shared" si="5"/>
        <v>360.82249874999997</v>
      </c>
      <c r="Q12" s="50"/>
    </row>
    <row r="13" spans="1:17" hidden="1" outlineLevel="1">
      <c r="A13" s="52">
        <v>13101003</v>
      </c>
      <c r="B13" s="52" t="s">
        <v>46</v>
      </c>
      <c r="C13" s="53" t="s">
        <v>47</v>
      </c>
      <c r="D13" s="54" t="s">
        <v>37</v>
      </c>
      <c r="E13" s="54"/>
      <c r="F13" s="55">
        <v>1607771.99</v>
      </c>
      <c r="G13" s="56">
        <f t="shared" si="0"/>
        <v>0</v>
      </c>
      <c r="H13" s="56">
        <f t="shared" si="1"/>
        <v>0</v>
      </c>
      <c r="I13" s="103">
        <f t="shared" si="2"/>
        <v>1060807.959002</v>
      </c>
      <c r="J13" s="103">
        <f t="shared" si="2"/>
        <v>546964.03099799994</v>
      </c>
      <c r="K13" s="55"/>
      <c r="L13" s="55">
        <v>5819817.7300000004</v>
      </c>
      <c r="M13" s="56">
        <f t="shared" si="3"/>
        <v>0</v>
      </c>
      <c r="N13" s="56">
        <f t="shared" si="4"/>
        <v>0</v>
      </c>
      <c r="O13" s="103">
        <f t="shared" si="5"/>
        <v>3839915.7382540004</v>
      </c>
      <c r="P13" s="103">
        <f t="shared" si="5"/>
        <v>1979901.9917460002</v>
      </c>
      <c r="Q13" s="50"/>
    </row>
    <row r="14" spans="1:17" hidden="1" outlineLevel="1">
      <c r="A14" s="52">
        <v>13101013</v>
      </c>
      <c r="B14" s="52" t="s">
        <v>48</v>
      </c>
      <c r="C14" s="53" t="s">
        <v>49</v>
      </c>
      <c r="D14" s="54" t="s">
        <v>37</v>
      </c>
      <c r="E14" s="54"/>
      <c r="F14" s="55">
        <v>-204847.46</v>
      </c>
      <c r="G14" s="56">
        <f t="shared" si="0"/>
        <v>0</v>
      </c>
      <c r="H14" s="56">
        <f t="shared" si="1"/>
        <v>0</v>
      </c>
      <c r="I14" s="103">
        <f t="shared" si="2"/>
        <v>-135158.354108</v>
      </c>
      <c r="J14" s="103">
        <f t="shared" si="2"/>
        <v>-69689.105891999992</v>
      </c>
      <c r="K14" s="55"/>
      <c r="L14" s="55">
        <v>145305.23208333331</v>
      </c>
      <c r="M14" s="56">
        <f t="shared" si="3"/>
        <v>0</v>
      </c>
      <c r="N14" s="56">
        <f t="shared" si="4"/>
        <v>0</v>
      </c>
      <c r="O14" s="103">
        <f t="shared" si="5"/>
        <v>95872.39212858332</v>
      </c>
      <c r="P14" s="103">
        <f t="shared" si="5"/>
        <v>49432.839954749994</v>
      </c>
      <c r="Q14" s="50"/>
    </row>
    <row r="15" spans="1:17" hidden="1" outlineLevel="1">
      <c r="A15" s="52">
        <v>13101023</v>
      </c>
      <c r="B15" s="52" t="s">
        <v>50</v>
      </c>
      <c r="C15" s="53" t="s">
        <v>51</v>
      </c>
      <c r="D15" s="54" t="s">
        <v>37</v>
      </c>
      <c r="E15" s="54"/>
      <c r="F15" s="55">
        <v>31113266.48</v>
      </c>
      <c r="G15" s="56">
        <f t="shared" si="0"/>
        <v>0</v>
      </c>
      <c r="H15" s="56">
        <f t="shared" si="1"/>
        <v>0</v>
      </c>
      <c r="I15" s="103">
        <f t="shared" si="2"/>
        <v>20528533.223504003</v>
      </c>
      <c r="J15" s="103">
        <f t="shared" si="2"/>
        <v>10584733.256496001</v>
      </c>
      <c r="K15" s="55"/>
      <c r="L15" s="55">
        <v>31281610.55541667</v>
      </c>
      <c r="M15" s="56">
        <f t="shared" si="3"/>
        <v>0</v>
      </c>
      <c r="N15" s="56">
        <f t="shared" si="4"/>
        <v>0</v>
      </c>
      <c r="O15" s="103">
        <f t="shared" si="5"/>
        <v>20639606.644463919</v>
      </c>
      <c r="P15" s="103">
        <f t="shared" si="5"/>
        <v>10642003.910952751</v>
      </c>
      <c r="Q15" s="50"/>
    </row>
    <row r="16" spans="1:17" hidden="1" outlineLevel="1">
      <c r="A16" s="52">
        <v>13101033</v>
      </c>
      <c r="B16" s="52" t="s">
        <v>52</v>
      </c>
      <c r="C16" s="53" t="s">
        <v>53</v>
      </c>
      <c r="D16" s="54" t="s">
        <v>37</v>
      </c>
      <c r="E16" s="54"/>
      <c r="F16" s="55">
        <v>959.19</v>
      </c>
      <c r="G16" s="56">
        <f t="shared" si="0"/>
        <v>0</v>
      </c>
      <c r="H16" s="56">
        <f t="shared" si="1"/>
        <v>0</v>
      </c>
      <c r="I16" s="103">
        <f t="shared" si="2"/>
        <v>632.87356200000011</v>
      </c>
      <c r="J16" s="103">
        <f t="shared" si="2"/>
        <v>326.31643800000001</v>
      </c>
      <c r="K16" s="55"/>
      <c r="L16" s="55">
        <v>78269.107083333321</v>
      </c>
      <c r="M16" s="56">
        <f t="shared" si="3"/>
        <v>0</v>
      </c>
      <c r="N16" s="56">
        <f t="shared" si="4"/>
        <v>0</v>
      </c>
      <c r="O16" s="103">
        <f t="shared" si="5"/>
        <v>51641.956853583331</v>
      </c>
      <c r="P16" s="103">
        <f t="shared" si="5"/>
        <v>26627.150229749997</v>
      </c>
      <c r="Q16" s="50"/>
    </row>
    <row r="17" spans="1:17" hidden="1" outlineLevel="1">
      <c r="A17" s="52">
        <v>13101053</v>
      </c>
      <c r="B17" s="52" t="s">
        <v>54</v>
      </c>
      <c r="C17" s="53" t="s">
        <v>55</v>
      </c>
      <c r="D17" s="54" t="s">
        <v>37</v>
      </c>
      <c r="E17" s="54"/>
      <c r="F17" s="55">
        <v>0</v>
      </c>
      <c r="G17" s="56">
        <f t="shared" si="0"/>
        <v>0</v>
      </c>
      <c r="H17" s="56">
        <f t="shared" si="1"/>
        <v>0</v>
      </c>
      <c r="I17" s="103">
        <f t="shared" si="2"/>
        <v>0</v>
      </c>
      <c r="J17" s="103">
        <f t="shared" si="2"/>
        <v>0</v>
      </c>
      <c r="K17" s="55"/>
      <c r="L17" s="55">
        <v>0</v>
      </c>
      <c r="M17" s="56">
        <f t="shared" si="3"/>
        <v>0</v>
      </c>
      <c r="N17" s="56">
        <f t="shared" si="4"/>
        <v>0</v>
      </c>
      <c r="O17" s="103">
        <f t="shared" si="5"/>
        <v>0</v>
      </c>
      <c r="P17" s="103">
        <f t="shared" si="5"/>
        <v>0</v>
      </c>
      <c r="Q17" s="50"/>
    </row>
    <row r="18" spans="1:17" hidden="1" outlineLevel="1">
      <c r="A18" s="52">
        <v>13101093</v>
      </c>
      <c r="B18" s="52" t="s">
        <v>56</v>
      </c>
      <c r="C18" s="53" t="s">
        <v>57</v>
      </c>
      <c r="D18" s="54" t="s">
        <v>37</v>
      </c>
      <c r="E18" s="54"/>
      <c r="F18" s="55">
        <v>0</v>
      </c>
      <c r="G18" s="56">
        <f t="shared" si="0"/>
        <v>0</v>
      </c>
      <c r="H18" s="56">
        <f t="shared" si="1"/>
        <v>0</v>
      </c>
      <c r="I18" s="103">
        <f t="shared" si="2"/>
        <v>0</v>
      </c>
      <c r="J18" s="103">
        <f t="shared" si="2"/>
        <v>0</v>
      </c>
      <c r="K18" s="55"/>
      <c r="L18" s="55">
        <v>-659.96500000000015</v>
      </c>
      <c r="M18" s="56">
        <f t="shared" si="3"/>
        <v>0</v>
      </c>
      <c r="N18" s="56">
        <f t="shared" si="4"/>
        <v>0</v>
      </c>
      <c r="O18" s="103">
        <f t="shared" si="5"/>
        <v>-435.44490700000011</v>
      </c>
      <c r="P18" s="103">
        <f t="shared" si="5"/>
        <v>-224.52009300000006</v>
      </c>
      <c r="Q18" s="50"/>
    </row>
    <row r="19" spans="1:17" hidden="1" outlineLevel="1">
      <c r="A19" s="52">
        <v>13101113</v>
      </c>
      <c r="B19" s="52" t="s">
        <v>58</v>
      </c>
      <c r="C19" s="53" t="s">
        <v>59</v>
      </c>
      <c r="D19" s="54" t="s">
        <v>37</v>
      </c>
      <c r="E19" s="54"/>
      <c r="F19" s="55">
        <v>-9659536.9000000004</v>
      </c>
      <c r="G19" s="56">
        <f t="shared" si="0"/>
        <v>0</v>
      </c>
      <c r="H19" s="56">
        <f t="shared" si="1"/>
        <v>0</v>
      </c>
      <c r="I19" s="103">
        <f t="shared" si="2"/>
        <v>-6373362.4466200005</v>
      </c>
      <c r="J19" s="103">
        <f t="shared" si="2"/>
        <v>-3286174.4533800003</v>
      </c>
      <c r="K19" s="55"/>
      <c r="L19" s="55">
        <v>-11782061.651249999</v>
      </c>
      <c r="M19" s="56">
        <f t="shared" si="3"/>
        <v>0</v>
      </c>
      <c r="N19" s="56">
        <f t="shared" si="4"/>
        <v>0</v>
      </c>
      <c r="O19" s="103">
        <f t="shared" si="5"/>
        <v>-7773804.27749475</v>
      </c>
      <c r="P19" s="103">
        <f t="shared" si="5"/>
        <v>-4008257.3737552497</v>
      </c>
      <c r="Q19" s="50"/>
    </row>
    <row r="20" spans="1:17" hidden="1" outlineLevel="1">
      <c r="A20" s="52">
        <v>13101123</v>
      </c>
      <c r="B20" s="52" t="s">
        <v>60</v>
      </c>
      <c r="C20" s="53" t="s">
        <v>61</v>
      </c>
      <c r="D20" s="54" t="s">
        <v>37</v>
      </c>
      <c r="E20" s="54"/>
      <c r="F20" s="55">
        <v>-3113402.74</v>
      </c>
      <c r="G20" s="56">
        <f t="shared" si="0"/>
        <v>0</v>
      </c>
      <c r="H20" s="56">
        <f t="shared" si="1"/>
        <v>0</v>
      </c>
      <c r="I20" s="103">
        <f t="shared" si="2"/>
        <v>-2054223.1278520003</v>
      </c>
      <c r="J20" s="103">
        <f t="shared" si="2"/>
        <v>-1059179.6121480002</v>
      </c>
      <c r="K20" s="55"/>
      <c r="L20" s="55">
        <v>-4271587.5549999997</v>
      </c>
      <c r="M20" s="56">
        <f t="shared" si="3"/>
        <v>0</v>
      </c>
      <c r="N20" s="56">
        <f t="shared" si="4"/>
        <v>0</v>
      </c>
      <c r="O20" s="103">
        <f t="shared" si="5"/>
        <v>-2818393.4687890001</v>
      </c>
      <c r="P20" s="103">
        <f t="shared" si="5"/>
        <v>-1453194.0862109999</v>
      </c>
      <c r="Q20" s="50"/>
    </row>
    <row r="21" spans="1:17" hidden="1" outlineLevel="1">
      <c r="A21" s="52">
        <v>13101133</v>
      </c>
      <c r="B21" s="52" t="s">
        <v>62</v>
      </c>
      <c r="C21" s="53" t="s">
        <v>63</v>
      </c>
      <c r="D21" s="54" t="s">
        <v>37</v>
      </c>
      <c r="E21" s="54"/>
      <c r="F21" s="55">
        <v>-1309401.08</v>
      </c>
      <c r="G21" s="56">
        <f t="shared" si="0"/>
        <v>0</v>
      </c>
      <c r="H21" s="56">
        <f t="shared" si="1"/>
        <v>0</v>
      </c>
      <c r="I21" s="103">
        <f t="shared" si="2"/>
        <v>-863942.83258400008</v>
      </c>
      <c r="J21" s="103">
        <f t="shared" si="2"/>
        <v>-445458.24741600006</v>
      </c>
      <c r="K21" s="55"/>
      <c r="L21" s="55">
        <v>22249.852499999997</v>
      </c>
      <c r="M21" s="56">
        <f t="shared" si="3"/>
        <v>0</v>
      </c>
      <c r="N21" s="56">
        <f t="shared" si="4"/>
        <v>0</v>
      </c>
      <c r="O21" s="103">
        <f t="shared" si="5"/>
        <v>14680.4526795</v>
      </c>
      <c r="P21" s="103">
        <f t="shared" si="5"/>
        <v>7569.3998204999989</v>
      </c>
      <c r="Q21" s="50"/>
    </row>
    <row r="22" spans="1:17" hidden="1" outlineLevel="1">
      <c r="A22" s="52">
        <v>13101163</v>
      </c>
      <c r="B22" s="52" t="s">
        <v>64</v>
      </c>
      <c r="C22" s="53" t="s">
        <v>65</v>
      </c>
      <c r="D22" s="54" t="s">
        <v>37</v>
      </c>
      <c r="E22" s="54"/>
      <c r="F22" s="55">
        <v>0</v>
      </c>
      <c r="G22" s="56">
        <f t="shared" si="0"/>
        <v>0</v>
      </c>
      <c r="H22" s="56">
        <f t="shared" si="1"/>
        <v>0</v>
      </c>
      <c r="I22" s="103">
        <f t="shared" si="2"/>
        <v>0</v>
      </c>
      <c r="J22" s="103">
        <f t="shared" si="2"/>
        <v>0</v>
      </c>
      <c r="K22" s="55"/>
      <c r="L22" s="55">
        <v>0</v>
      </c>
      <c r="M22" s="56">
        <f t="shared" si="3"/>
        <v>0</v>
      </c>
      <c r="N22" s="56">
        <f t="shared" si="4"/>
        <v>0</v>
      </c>
      <c r="O22" s="103">
        <f t="shared" si="5"/>
        <v>0</v>
      </c>
      <c r="P22" s="103">
        <f t="shared" si="5"/>
        <v>0</v>
      </c>
      <c r="Q22" s="50"/>
    </row>
    <row r="23" spans="1:17" hidden="1" outlineLevel="1">
      <c r="A23" s="52">
        <v>13101183</v>
      </c>
      <c r="B23" s="52" t="s">
        <v>66</v>
      </c>
      <c r="C23" s="53" t="s">
        <v>67</v>
      </c>
      <c r="D23" s="54" t="s">
        <v>37</v>
      </c>
      <c r="E23" s="54"/>
      <c r="F23" s="55">
        <v>0</v>
      </c>
      <c r="G23" s="56">
        <f t="shared" si="0"/>
        <v>0</v>
      </c>
      <c r="H23" s="56">
        <f t="shared" si="1"/>
        <v>0</v>
      </c>
      <c r="I23" s="103">
        <f t="shared" si="2"/>
        <v>0</v>
      </c>
      <c r="J23" s="103">
        <f t="shared" si="2"/>
        <v>0</v>
      </c>
      <c r="K23" s="55"/>
      <c r="L23" s="55">
        <v>345352.9054166667</v>
      </c>
      <c r="M23" s="56">
        <f t="shared" si="3"/>
        <v>0</v>
      </c>
      <c r="N23" s="56">
        <f t="shared" si="4"/>
        <v>0</v>
      </c>
      <c r="O23" s="103">
        <f t="shared" si="5"/>
        <v>227863.8469939167</v>
      </c>
      <c r="P23" s="103">
        <f t="shared" si="5"/>
        <v>117489.05842275001</v>
      </c>
      <c r="Q23" s="50"/>
    </row>
    <row r="24" spans="1:17" hidden="1" outlineLevel="1">
      <c r="A24" s="52">
        <v>13101193</v>
      </c>
      <c r="B24" s="52" t="s">
        <v>68</v>
      </c>
      <c r="C24" s="53" t="s">
        <v>69</v>
      </c>
      <c r="D24" s="54" t="s">
        <v>37</v>
      </c>
      <c r="E24" s="54"/>
      <c r="F24" s="55">
        <v>-8983.7099999999991</v>
      </c>
      <c r="G24" s="56">
        <f t="shared" si="0"/>
        <v>0</v>
      </c>
      <c r="H24" s="56">
        <f t="shared" si="1"/>
        <v>0</v>
      </c>
      <c r="I24" s="103">
        <f t="shared" si="2"/>
        <v>-5927.4518579999994</v>
      </c>
      <c r="J24" s="103">
        <f t="shared" si="2"/>
        <v>-3056.2581419999997</v>
      </c>
      <c r="K24" s="55"/>
      <c r="L24" s="55">
        <v>-374.23791666666665</v>
      </c>
      <c r="M24" s="56">
        <f t="shared" si="3"/>
        <v>0</v>
      </c>
      <c r="N24" s="56">
        <f t="shared" si="4"/>
        <v>0</v>
      </c>
      <c r="O24" s="103">
        <f t="shared" si="5"/>
        <v>-246.92217741666667</v>
      </c>
      <c r="P24" s="103">
        <f t="shared" si="5"/>
        <v>-127.31573924999999</v>
      </c>
      <c r="Q24" s="50"/>
    </row>
    <row r="25" spans="1:17" hidden="1" outlineLevel="1">
      <c r="A25" s="52">
        <v>13101213</v>
      </c>
      <c r="B25" s="52" t="s">
        <v>70</v>
      </c>
      <c r="C25" s="53" t="s">
        <v>71</v>
      </c>
      <c r="D25" s="54" t="s">
        <v>37</v>
      </c>
      <c r="E25" s="54"/>
      <c r="F25" s="55">
        <v>0</v>
      </c>
      <c r="G25" s="56">
        <f t="shared" si="0"/>
        <v>0</v>
      </c>
      <c r="H25" s="56">
        <f t="shared" si="1"/>
        <v>0</v>
      </c>
      <c r="I25" s="103">
        <f t="shared" si="2"/>
        <v>0</v>
      </c>
      <c r="J25" s="103">
        <f t="shared" si="2"/>
        <v>0</v>
      </c>
      <c r="K25" s="55"/>
      <c r="L25" s="55">
        <v>0</v>
      </c>
      <c r="M25" s="56">
        <f t="shared" si="3"/>
        <v>0</v>
      </c>
      <c r="N25" s="56">
        <f t="shared" si="4"/>
        <v>0</v>
      </c>
      <c r="O25" s="103">
        <f t="shared" si="5"/>
        <v>0</v>
      </c>
      <c r="P25" s="103">
        <f t="shared" si="5"/>
        <v>0</v>
      </c>
      <c r="Q25" s="50"/>
    </row>
    <row r="26" spans="1:17" hidden="1" outlineLevel="1">
      <c r="A26" s="51">
        <v>13101233</v>
      </c>
      <c r="B26" s="52" t="s">
        <v>72</v>
      </c>
      <c r="C26" s="53" t="s">
        <v>73</v>
      </c>
      <c r="D26" s="54" t="s">
        <v>37</v>
      </c>
      <c r="E26" s="54"/>
      <c r="F26" s="55">
        <v>1412232.67</v>
      </c>
      <c r="G26" s="56">
        <f t="shared" si="0"/>
        <v>0</v>
      </c>
      <c r="H26" s="56">
        <f t="shared" si="1"/>
        <v>0</v>
      </c>
      <c r="I26" s="103">
        <f t="shared" si="2"/>
        <v>931791.11566600006</v>
      </c>
      <c r="J26" s="103">
        <f t="shared" si="2"/>
        <v>480441.55433399999</v>
      </c>
      <c r="K26" s="55"/>
      <c r="L26" s="55">
        <v>1398991.5225</v>
      </c>
      <c r="M26" s="56">
        <f t="shared" si="3"/>
        <v>0</v>
      </c>
      <c r="N26" s="56">
        <f t="shared" si="4"/>
        <v>0</v>
      </c>
      <c r="O26" s="103">
        <f t="shared" si="5"/>
        <v>923054.60654549999</v>
      </c>
      <c r="P26" s="103">
        <f t="shared" si="5"/>
        <v>475936.91595449997</v>
      </c>
      <c r="Q26" s="50"/>
    </row>
    <row r="27" spans="1:17" hidden="1" outlineLevel="1">
      <c r="A27" s="52">
        <v>13101253</v>
      </c>
      <c r="B27" s="52" t="s">
        <v>74</v>
      </c>
      <c r="C27" s="53" t="s">
        <v>75</v>
      </c>
      <c r="D27" s="54" t="s">
        <v>37</v>
      </c>
      <c r="E27" s="54"/>
      <c r="F27" s="55">
        <v>14015.95</v>
      </c>
      <c r="G27" s="56">
        <f t="shared" si="0"/>
        <v>0</v>
      </c>
      <c r="H27" s="56">
        <f t="shared" si="1"/>
        <v>0</v>
      </c>
      <c r="I27" s="103">
        <f t="shared" si="2"/>
        <v>9247.7238100000013</v>
      </c>
      <c r="J27" s="103">
        <f t="shared" si="2"/>
        <v>4768.2261900000003</v>
      </c>
      <c r="K27" s="55"/>
      <c r="L27" s="55">
        <v>1089381.6383333332</v>
      </c>
      <c r="M27" s="56">
        <f t="shared" si="3"/>
        <v>0</v>
      </c>
      <c r="N27" s="56">
        <f t="shared" si="4"/>
        <v>0</v>
      </c>
      <c r="O27" s="103">
        <f t="shared" si="5"/>
        <v>718774.00497233332</v>
      </c>
      <c r="P27" s="103">
        <f t="shared" si="5"/>
        <v>370607.63336099993</v>
      </c>
      <c r="Q27" s="50"/>
    </row>
    <row r="28" spans="1:17" hidden="1" outlineLevel="1">
      <c r="A28" s="52">
        <v>13101273</v>
      </c>
      <c r="B28" s="52" t="s">
        <v>76</v>
      </c>
      <c r="C28" s="53" t="s">
        <v>77</v>
      </c>
      <c r="D28" s="54" t="s">
        <v>37</v>
      </c>
      <c r="E28" s="54"/>
      <c r="F28" s="55">
        <v>34879315.950000003</v>
      </c>
      <c r="G28" s="56">
        <f t="shared" si="0"/>
        <v>0</v>
      </c>
      <c r="H28" s="56">
        <f t="shared" si="1"/>
        <v>0</v>
      </c>
      <c r="I28" s="103">
        <f t="shared" ref="I28:J47" si="6">IF(AND(RIGHT($A28)&lt;&gt;"1",RIGHT($A28)&lt;&gt;"2"),$F28,0)*I$6</f>
        <v>23013372.663810004</v>
      </c>
      <c r="J28" s="103">
        <f t="shared" si="6"/>
        <v>11865943.286190001</v>
      </c>
      <c r="K28" s="55"/>
      <c r="L28" s="55">
        <v>5835202.1408333331</v>
      </c>
      <c r="M28" s="56">
        <f t="shared" si="3"/>
        <v>0</v>
      </c>
      <c r="N28" s="56">
        <f t="shared" si="4"/>
        <v>0</v>
      </c>
      <c r="O28" s="103">
        <f t="shared" ref="O28:P47" si="7">IF(AND(RIGHT($A28)&lt;&gt;"1",RIGHT($A28)&lt;&gt;"2"),$L28,0)*O$6</f>
        <v>3850066.3725218335</v>
      </c>
      <c r="P28" s="103">
        <f t="shared" si="7"/>
        <v>1985135.7683114999</v>
      </c>
      <c r="Q28" s="50"/>
    </row>
    <row r="29" spans="1:17" hidden="1" outlineLevel="1">
      <c r="A29" s="52">
        <v>13109003</v>
      </c>
      <c r="B29" s="52" t="s">
        <v>78</v>
      </c>
      <c r="C29" s="53" t="s">
        <v>79</v>
      </c>
      <c r="D29" s="54" t="s">
        <v>37</v>
      </c>
      <c r="E29" s="54"/>
      <c r="F29" s="55">
        <v>6597.23</v>
      </c>
      <c r="G29" s="56">
        <f t="shared" si="0"/>
        <v>0</v>
      </c>
      <c r="H29" s="56">
        <f t="shared" si="1"/>
        <v>0</v>
      </c>
      <c r="I29" s="103">
        <f t="shared" si="6"/>
        <v>4352.8523539999997</v>
      </c>
      <c r="J29" s="103">
        <f t="shared" si="6"/>
        <v>2244.3776459999999</v>
      </c>
      <c r="K29" s="55"/>
      <c r="L29" s="55">
        <v>18519.536250000001</v>
      </c>
      <c r="M29" s="56">
        <f t="shared" si="3"/>
        <v>0</v>
      </c>
      <c r="N29" s="56">
        <f t="shared" si="4"/>
        <v>0</v>
      </c>
      <c r="O29" s="103">
        <f t="shared" si="7"/>
        <v>12219.190017750001</v>
      </c>
      <c r="P29" s="103">
        <f t="shared" si="7"/>
        <v>6300.34623225</v>
      </c>
      <c r="Q29" s="50"/>
    </row>
    <row r="30" spans="1:17" hidden="1" outlineLevel="1">
      <c r="A30" s="52">
        <v>13109013</v>
      </c>
      <c r="B30" s="52" t="s">
        <v>80</v>
      </c>
      <c r="C30" s="53" t="s">
        <v>81</v>
      </c>
      <c r="D30" s="54" t="s">
        <v>37</v>
      </c>
      <c r="E30" s="54"/>
      <c r="F30" s="55">
        <v>3866</v>
      </c>
      <c r="G30" s="56">
        <f t="shared" si="0"/>
        <v>0</v>
      </c>
      <c r="H30" s="56">
        <f t="shared" si="1"/>
        <v>0</v>
      </c>
      <c r="I30" s="103">
        <f t="shared" si="6"/>
        <v>2550.7868000000003</v>
      </c>
      <c r="J30" s="103">
        <f t="shared" si="6"/>
        <v>1315.2131999999999</v>
      </c>
      <c r="K30" s="55"/>
      <c r="L30" s="55">
        <v>3866</v>
      </c>
      <c r="M30" s="56">
        <f t="shared" si="3"/>
        <v>0</v>
      </c>
      <c r="N30" s="56">
        <f t="shared" si="4"/>
        <v>0</v>
      </c>
      <c r="O30" s="103">
        <f t="shared" si="7"/>
        <v>2550.7868000000003</v>
      </c>
      <c r="P30" s="103">
        <f t="shared" si="7"/>
        <v>1315.2131999999999</v>
      </c>
      <c r="Q30" s="50"/>
    </row>
    <row r="31" spans="1:17" hidden="1" outlineLevel="1">
      <c r="A31" s="52">
        <v>13109023</v>
      </c>
      <c r="B31" s="52" t="s">
        <v>82</v>
      </c>
      <c r="C31" s="53" t="s">
        <v>83</v>
      </c>
      <c r="D31" s="54" t="s">
        <v>37</v>
      </c>
      <c r="E31" s="54"/>
      <c r="F31" s="55">
        <v>-940.85</v>
      </c>
      <c r="G31" s="56">
        <f t="shared" si="0"/>
        <v>0</v>
      </c>
      <c r="H31" s="56">
        <f t="shared" si="1"/>
        <v>0</v>
      </c>
      <c r="I31" s="103">
        <f t="shared" si="6"/>
        <v>-620.77283000000011</v>
      </c>
      <c r="J31" s="103">
        <f t="shared" si="6"/>
        <v>-320.07717000000002</v>
      </c>
      <c r="K31" s="55"/>
      <c r="L31" s="55">
        <v>-940.85000000000025</v>
      </c>
      <c r="M31" s="56">
        <f t="shared" si="3"/>
        <v>0</v>
      </c>
      <c r="N31" s="56">
        <f t="shared" si="4"/>
        <v>0</v>
      </c>
      <c r="O31" s="103">
        <f t="shared" si="7"/>
        <v>-620.77283000000023</v>
      </c>
      <c r="P31" s="103">
        <f t="shared" si="7"/>
        <v>-320.07717000000008</v>
      </c>
      <c r="Q31" s="50"/>
    </row>
    <row r="32" spans="1:17" hidden="1" outlineLevel="1">
      <c r="A32" s="52">
        <v>13400021</v>
      </c>
      <c r="B32" s="52" t="s">
        <v>84</v>
      </c>
      <c r="C32" s="53" t="s">
        <v>85</v>
      </c>
      <c r="D32" s="54" t="s">
        <v>86</v>
      </c>
      <c r="E32" s="54"/>
      <c r="F32" s="55">
        <v>1230171.6299999999</v>
      </c>
      <c r="G32" s="56">
        <f t="shared" si="0"/>
        <v>1230171.6299999999</v>
      </c>
      <c r="H32" s="56">
        <f t="shared" si="1"/>
        <v>0</v>
      </c>
      <c r="I32" s="103">
        <f t="shared" si="6"/>
        <v>0</v>
      </c>
      <c r="J32" s="103">
        <f t="shared" si="6"/>
        <v>0</v>
      </c>
      <c r="K32" s="55"/>
      <c r="L32" s="55">
        <v>420569.27124999999</v>
      </c>
      <c r="M32" s="56">
        <f t="shared" si="3"/>
        <v>420569.27124999999</v>
      </c>
      <c r="N32" s="56">
        <f t="shared" si="4"/>
        <v>0</v>
      </c>
      <c r="O32" s="103">
        <f t="shared" si="7"/>
        <v>0</v>
      </c>
      <c r="P32" s="103">
        <f t="shared" si="7"/>
        <v>0</v>
      </c>
      <c r="Q32" s="50"/>
    </row>
    <row r="33" spans="1:17" hidden="1" outlineLevel="1">
      <c r="A33" s="52">
        <v>13400031</v>
      </c>
      <c r="B33" s="52" t="s">
        <v>87</v>
      </c>
      <c r="C33" s="53" t="s">
        <v>88</v>
      </c>
      <c r="D33" s="54" t="s">
        <v>86</v>
      </c>
      <c r="E33" s="54"/>
      <c r="F33" s="55">
        <v>-1230171.6299999999</v>
      </c>
      <c r="G33" s="56">
        <f t="shared" si="0"/>
        <v>-1230171.6299999999</v>
      </c>
      <c r="H33" s="56">
        <f t="shared" si="1"/>
        <v>0</v>
      </c>
      <c r="I33" s="103">
        <f t="shared" si="6"/>
        <v>0</v>
      </c>
      <c r="J33" s="103">
        <f t="shared" si="6"/>
        <v>0</v>
      </c>
      <c r="K33" s="55"/>
      <c r="L33" s="55">
        <v>-420569.27124999999</v>
      </c>
      <c r="M33" s="56">
        <f t="shared" si="3"/>
        <v>-420569.27124999999</v>
      </c>
      <c r="N33" s="56">
        <f t="shared" si="4"/>
        <v>0</v>
      </c>
      <c r="O33" s="103">
        <f t="shared" si="7"/>
        <v>0</v>
      </c>
      <c r="P33" s="103">
        <f t="shared" si="7"/>
        <v>0</v>
      </c>
      <c r="Q33" s="50"/>
    </row>
    <row r="34" spans="1:17" hidden="1" outlineLevel="1">
      <c r="A34" s="52">
        <v>13400073</v>
      </c>
      <c r="B34" s="52" t="s">
        <v>89</v>
      </c>
      <c r="C34" s="53" t="s">
        <v>90</v>
      </c>
      <c r="D34" s="54" t="s">
        <v>91</v>
      </c>
      <c r="E34" s="54"/>
      <c r="F34" s="55">
        <v>533353.51</v>
      </c>
      <c r="G34" s="56">
        <f t="shared" si="0"/>
        <v>0</v>
      </c>
      <c r="H34" s="56">
        <f t="shared" si="1"/>
        <v>0</v>
      </c>
      <c r="I34" s="103">
        <f t="shared" si="6"/>
        <v>351906.64589800005</v>
      </c>
      <c r="J34" s="103">
        <f t="shared" si="6"/>
        <v>181446.86410199999</v>
      </c>
      <c r="K34" s="55"/>
      <c r="L34" s="55">
        <v>518356.64125000004</v>
      </c>
      <c r="M34" s="56">
        <f t="shared" si="3"/>
        <v>0</v>
      </c>
      <c r="N34" s="56">
        <f t="shared" si="4"/>
        <v>0</v>
      </c>
      <c r="O34" s="103">
        <f t="shared" si="7"/>
        <v>342011.71189675003</v>
      </c>
      <c r="P34" s="103">
        <f t="shared" si="7"/>
        <v>176344.92935325002</v>
      </c>
      <c r="Q34" s="50"/>
    </row>
    <row r="35" spans="1:17" hidden="1" outlineLevel="1">
      <c r="A35" s="52">
        <v>13400111</v>
      </c>
      <c r="B35" s="52" t="s">
        <v>92</v>
      </c>
      <c r="C35" s="53" t="s">
        <v>93</v>
      </c>
      <c r="D35" s="54" t="s">
        <v>86</v>
      </c>
      <c r="E35" s="54"/>
      <c r="F35" s="55">
        <v>0</v>
      </c>
      <c r="G35" s="56">
        <f t="shared" si="0"/>
        <v>0</v>
      </c>
      <c r="H35" s="56">
        <f t="shared" si="1"/>
        <v>0</v>
      </c>
      <c r="I35" s="103">
        <f t="shared" si="6"/>
        <v>0</v>
      </c>
      <c r="J35" s="103">
        <f t="shared" si="6"/>
        <v>0</v>
      </c>
      <c r="K35" s="55"/>
      <c r="L35" s="55">
        <v>0</v>
      </c>
      <c r="M35" s="56">
        <f t="shared" si="3"/>
        <v>0</v>
      </c>
      <c r="N35" s="56">
        <f t="shared" si="4"/>
        <v>0</v>
      </c>
      <c r="O35" s="103">
        <f t="shared" si="7"/>
        <v>0</v>
      </c>
      <c r="P35" s="103">
        <f t="shared" si="7"/>
        <v>0</v>
      </c>
      <c r="Q35" s="50"/>
    </row>
    <row r="36" spans="1:17" hidden="1" outlineLevel="1">
      <c r="A36" s="57">
        <v>13400123</v>
      </c>
      <c r="B36" s="57" t="s">
        <v>94</v>
      </c>
      <c r="C36" s="53" t="s">
        <v>95</v>
      </c>
      <c r="D36" s="54" t="s">
        <v>91</v>
      </c>
      <c r="E36" s="54"/>
      <c r="F36" s="55">
        <v>0</v>
      </c>
      <c r="G36" s="56">
        <f t="shared" si="0"/>
        <v>0</v>
      </c>
      <c r="H36" s="56">
        <f t="shared" si="1"/>
        <v>0</v>
      </c>
      <c r="I36" s="103">
        <f t="shared" si="6"/>
        <v>0</v>
      </c>
      <c r="J36" s="103">
        <f t="shared" si="6"/>
        <v>0</v>
      </c>
      <c r="K36" s="55"/>
      <c r="L36" s="55">
        <v>0</v>
      </c>
      <c r="M36" s="56">
        <f t="shared" si="3"/>
        <v>0</v>
      </c>
      <c r="N36" s="56">
        <f t="shared" si="4"/>
        <v>0</v>
      </c>
      <c r="O36" s="103">
        <f t="shared" si="7"/>
        <v>0</v>
      </c>
      <c r="P36" s="103">
        <f t="shared" si="7"/>
        <v>0</v>
      </c>
      <c r="Q36" s="50"/>
    </row>
    <row r="37" spans="1:17" hidden="1" outlineLevel="1">
      <c r="A37" s="58">
        <v>13400211</v>
      </c>
      <c r="B37" s="58" t="s">
        <v>96</v>
      </c>
      <c r="C37" s="59" t="s">
        <v>97</v>
      </c>
      <c r="D37" s="54" t="s">
        <v>37</v>
      </c>
      <c r="E37" s="54"/>
      <c r="F37" s="55">
        <v>0</v>
      </c>
      <c r="G37" s="56">
        <f t="shared" si="0"/>
        <v>0</v>
      </c>
      <c r="H37" s="56">
        <f t="shared" si="1"/>
        <v>0</v>
      </c>
      <c r="I37" s="103">
        <f t="shared" si="6"/>
        <v>0</v>
      </c>
      <c r="J37" s="103">
        <f t="shared" si="6"/>
        <v>0</v>
      </c>
      <c r="K37" s="55"/>
      <c r="L37" s="55">
        <v>0</v>
      </c>
      <c r="M37" s="56">
        <f t="shared" si="3"/>
        <v>0</v>
      </c>
      <c r="N37" s="56">
        <f t="shared" si="4"/>
        <v>0</v>
      </c>
      <c r="O37" s="103">
        <f t="shared" si="7"/>
        <v>0</v>
      </c>
      <c r="P37" s="103">
        <f t="shared" si="7"/>
        <v>0</v>
      </c>
      <c r="Q37" s="50"/>
    </row>
    <row r="38" spans="1:17" hidden="1" outlineLevel="1">
      <c r="A38" s="58">
        <v>13400241</v>
      </c>
      <c r="B38" s="58" t="s">
        <v>98</v>
      </c>
      <c r="C38" s="53" t="s">
        <v>99</v>
      </c>
      <c r="D38" s="54" t="s">
        <v>86</v>
      </c>
      <c r="E38" s="54"/>
      <c r="F38" s="55">
        <v>0</v>
      </c>
      <c r="G38" s="56">
        <f t="shared" si="0"/>
        <v>0</v>
      </c>
      <c r="H38" s="56">
        <f t="shared" si="1"/>
        <v>0</v>
      </c>
      <c r="I38" s="103">
        <f t="shared" si="6"/>
        <v>0</v>
      </c>
      <c r="J38" s="103">
        <f t="shared" si="6"/>
        <v>0</v>
      </c>
      <c r="K38" s="55"/>
      <c r="L38" s="55">
        <v>0</v>
      </c>
      <c r="M38" s="56">
        <f t="shared" si="3"/>
        <v>0</v>
      </c>
      <c r="N38" s="56">
        <f t="shared" si="4"/>
        <v>0</v>
      </c>
      <c r="O38" s="103">
        <f t="shared" si="7"/>
        <v>0</v>
      </c>
      <c r="P38" s="103">
        <f t="shared" si="7"/>
        <v>0</v>
      </c>
      <c r="Q38" s="50"/>
    </row>
    <row r="39" spans="1:17" hidden="1" outlineLevel="1">
      <c r="A39" s="58">
        <v>13400261</v>
      </c>
      <c r="B39" s="58" t="s">
        <v>100</v>
      </c>
      <c r="C39" s="53" t="s">
        <v>101</v>
      </c>
      <c r="D39" s="54" t="s">
        <v>86</v>
      </c>
      <c r="E39" s="54"/>
      <c r="F39" s="55">
        <v>0</v>
      </c>
      <c r="G39" s="56">
        <f t="shared" si="0"/>
        <v>0</v>
      </c>
      <c r="H39" s="56">
        <f t="shared" si="1"/>
        <v>0</v>
      </c>
      <c r="I39" s="103">
        <f t="shared" si="6"/>
        <v>0</v>
      </c>
      <c r="J39" s="103">
        <f t="shared" si="6"/>
        <v>0</v>
      </c>
      <c r="K39" s="55"/>
      <c r="L39" s="55">
        <v>0</v>
      </c>
      <c r="M39" s="56">
        <f t="shared" si="3"/>
        <v>0</v>
      </c>
      <c r="N39" s="56">
        <f t="shared" si="4"/>
        <v>0</v>
      </c>
      <c r="O39" s="103">
        <f t="shared" si="7"/>
        <v>0</v>
      </c>
      <c r="P39" s="103">
        <f t="shared" si="7"/>
        <v>0</v>
      </c>
      <c r="Q39" s="50"/>
    </row>
    <row r="40" spans="1:17" hidden="1" outlineLevel="1">
      <c r="A40" s="58">
        <v>13400271</v>
      </c>
      <c r="B40" s="58" t="s">
        <v>102</v>
      </c>
      <c r="C40" s="53" t="s">
        <v>103</v>
      </c>
      <c r="D40" s="54" t="s">
        <v>37</v>
      </c>
      <c r="E40" s="54"/>
      <c r="F40" s="55">
        <v>0</v>
      </c>
      <c r="G40" s="56">
        <f t="shared" si="0"/>
        <v>0</v>
      </c>
      <c r="H40" s="56">
        <f t="shared" si="1"/>
        <v>0</v>
      </c>
      <c r="I40" s="103">
        <f t="shared" si="6"/>
        <v>0</v>
      </c>
      <c r="J40" s="103">
        <f t="shared" si="6"/>
        <v>0</v>
      </c>
      <c r="K40" s="55"/>
      <c r="L40" s="55">
        <v>0</v>
      </c>
      <c r="M40" s="56">
        <f t="shared" si="3"/>
        <v>0</v>
      </c>
      <c r="N40" s="56">
        <f t="shared" si="4"/>
        <v>0</v>
      </c>
      <c r="O40" s="103">
        <f t="shared" si="7"/>
        <v>0</v>
      </c>
      <c r="P40" s="103">
        <f t="shared" si="7"/>
        <v>0</v>
      </c>
      <c r="Q40" s="50"/>
    </row>
    <row r="41" spans="1:17" hidden="1" outlineLevel="1">
      <c r="A41" s="58">
        <v>13400281</v>
      </c>
      <c r="B41" s="58" t="s">
        <v>104</v>
      </c>
      <c r="C41" s="59" t="s">
        <v>105</v>
      </c>
      <c r="D41" s="54" t="s">
        <v>37</v>
      </c>
      <c r="E41" s="54"/>
      <c r="F41" s="55">
        <v>0</v>
      </c>
      <c r="G41" s="56">
        <f t="shared" si="0"/>
        <v>0</v>
      </c>
      <c r="H41" s="56">
        <f t="shared" si="1"/>
        <v>0</v>
      </c>
      <c r="I41" s="103">
        <f t="shared" si="6"/>
        <v>0</v>
      </c>
      <c r="J41" s="103">
        <f t="shared" si="6"/>
        <v>0</v>
      </c>
      <c r="K41" s="55"/>
      <c r="L41" s="55">
        <v>0</v>
      </c>
      <c r="M41" s="56">
        <f t="shared" si="3"/>
        <v>0</v>
      </c>
      <c r="N41" s="56">
        <f t="shared" si="4"/>
        <v>0</v>
      </c>
      <c r="O41" s="103">
        <f t="shared" si="7"/>
        <v>0</v>
      </c>
      <c r="P41" s="103">
        <f t="shared" si="7"/>
        <v>0</v>
      </c>
      <c r="Q41" s="50"/>
    </row>
    <row r="42" spans="1:17" hidden="1" outlineLevel="1">
      <c r="A42" s="58">
        <v>13400311</v>
      </c>
      <c r="B42" s="58" t="s">
        <v>106</v>
      </c>
      <c r="C42" s="59" t="s">
        <v>107</v>
      </c>
      <c r="D42" s="54" t="s">
        <v>37</v>
      </c>
      <c r="E42" s="54"/>
      <c r="F42" s="55">
        <v>0</v>
      </c>
      <c r="G42" s="56">
        <f t="shared" si="0"/>
        <v>0</v>
      </c>
      <c r="H42" s="56">
        <f t="shared" si="1"/>
        <v>0</v>
      </c>
      <c r="I42" s="103">
        <f t="shared" si="6"/>
        <v>0</v>
      </c>
      <c r="J42" s="103">
        <f t="shared" si="6"/>
        <v>0</v>
      </c>
      <c r="K42" s="55"/>
      <c r="L42" s="55">
        <v>0</v>
      </c>
      <c r="M42" s="56">
        <f t="shared" si="3"/>
        <v>0</v>
      </c>
      <c r="N42" s="56">
        <f t="shared" si="4"/>
        <v>0</v>
      </c>
      <c r="O42" s="103">
        <f t="shared" si="7"/>
        <v>0</v>
      </c>
      <c r="P42" s="103">
        <f t="shared" si="7"/>
        <v>0</v>
      </c>
      <c r="Q42" s="50"/>
    </row>
    <row r="43" spans="1:17" hidden="1" outlineLevel="1">
      <c r="A43" s="58">
        <v>13400321</v>
      </c>
      <c r="B43" s="58" t="s">
        <v>108</v>
      </c>
      <c r="C43" s="59" t="s">
        <v>109</v>
      </c>
      <c r="D43" s="54" t="s">
        <v>86</v>
      </c>
      <c r="E43" s="54"/>
      <c r="F43" s="55">
        <v>1222242.3799999999</v>
      </c>
      <c r="G43" s="56">
        <f t="shared" si="0"/>
        <v>1222242.3799999999</v>
      </c>
      <c r="H43" s="56">
        <f t="shared" si="1"/>
        <v>0</v>
      </c>
      <c r="I43" s="103">
        <f t="shared" si="6"/>
        <v>0</v>
      </c>
      <c r="J43" s="103">
        <f t="shared" si="6"/>
        <v>0</v>
      </c>
      <c r="K43" s="55"/>
      <c r="L43" s="55">
        <v>1860297.7283333333</v>
      </c>
      <c r="M43" s="56">
        <f t="shared" si="3"/>
        <v>1860297.7283333333</v>
      </c>
      <c r="N43" s="56">
        <f t="shared" si="4"/>
        <v>0</v>
      </c>
      <c r="O43" s="103">
        <f t="shared" si="7"/>
        <v>0</v>
      </c>
      <c r="P43" s="103">
        <f t="shared" si="7"/>
        <v>0</v>
      </c>
      <c r="Q43" s="50"/>
    </row>
    <row r="44" spans="1:17" hidden="1" outlineLevel="1">
      <c r="A44" s="58">
        <v>13400332</v>
      </c>
      <c r="B44" s="58" t="s">
        <v>110</v>
      </c>
      <c r="C44" s="59" t="s">
        <v>111</v>
      </c>
      <c r="D44" s="54" t="s">
        <v>91</v>
      </c>
      <c r="E44" s="54"/>
      <c r="F44" s="55">
        <v>2549534.5699999998</v>
      </c>
      <c r="G44" s="56">
        <f t="shared" si="0"/>
        <v>0</v>
      </c>
      <c r="H44" s="56">
        <f t="shared" si="1"/>
        <v>2549534.5699999998</v>
      </c>
      <c r="I44" s="103">
        <f t="shared" si="6"/>
        <v>0</v>
      </c>
      <c r="J44" s="103">
        <f t="shared" si="6"/>
        <v>0</v>
      </c>
      <c r="K44" s="55"/>
      <c r="L44" s="55">
        <v>2324799.8091666666</v>
      </c>
      <c r="M44" s="56">
        <f t="shared" si="3"/>
        <v>0</v>
      </c>
      <c r="N44" s="56">
        <f t="shared" si="4"/>
        <v>2324799.8091666666</v>
      </c>
      <c r="O44" s="103">
        <f t="shared" si="7"/>
        <v>0</v>
      </c>
      <c r="P44" s="103">
        <f t="shared" si="7"/>
        <v>0</v>
      </c>
      <c r="Q44" s="50"/>
    </row>
    <row r="45" spans="1:17" hidden="1" outlineLevel="1">
      <c r="A45" s="58">
        <v>13400341</v>
      </c>
      <c r="B45" s="58" t="s">
        <v>112</v>
      </c>
      <c r="C45" s="59" t="s">
        <v>113</v>
      </c>
      <c r="D45" s="54" t="s">
        <v>91</v>
      </c>
      <c r="E45" s="54"/>
      <c r="F45" s="55">
        <v>12782125</v>
      </c>
      <c r="G45" s="56">
        <f t="shared" si="0"/>
        <v>12782125</v>
      </c>
      <c r="H45" s="56">
        <f t="shared" si="1"/>
        <v>0</v>
      </c>
      <c r="I45" s="103">
        <f t="shared" si="6"/>
        <v>0</v>
      </c>
      <c r="J45" s="103">
        <f t="shared" si="6"/>
        <v>0</v>
      </c>
      <c r="K45" s="55"/>
      <c r="L45" s="55">
        <v>216898.38041666648</v>
      </c>
      <c r="M45" s="56">
        <f t="shared" si="3"/>
        <v>216898.38041666648</v>
      </c>
      <c r="N45" s="56">
        <f t="shared" si="4"/>
        <v>0</v>
      </c>
      <c r="O45" s="103">
        <f t="shared" si="7"/>
        <v>0</v>
      </c>
      <c r="P45" s="103">
        <f t="shared" si="7"/>
        <v>0</v>
      </c>
      <c r="Q45" s="50"/>
    </row>
    <row r="46" spans="1:17" hidden="1" outlineLevel="1">
      <c r="A46" s="58">
        <v>13400342</v>
      </c>
      <c r="B46" s="58" t="s">
        <v>114</v>
      </c>
      <c r="C46" s="60" t="s">
        <v>115</v>
      </c>
      <c r="D46" s="54" t="s">
        <v>91</v>
      </c>
      <c r="E46" s="54"/>
      <c r="F46" s="55">
        <v>23993194.800000001</v>
      </c>
      <c r="G46" s="56">
        <f t="shared" si="0"/>
        <v>0</v>
      </c>
      <c r="H46" s="56">
        <f t="shared" si="1"/>
        <v>23993194.800000001</v>
      </c>
      <c r="I46" s="103">
        <f t="shared" si="6"/>
        <v>0</v>
      </c>
      <c r="J46" s="103">
        <f t="shared" si="6"/>
        <v>0</v>
      </c>
      <c r="K46" s="55"/>
      <c r="L46" s="55">
        <v>5113936.5583333327</v>
      </c>
      <c r="M46" s="56">
        <f t="shared" si="3"/>
        <v>0</v>
      </c>
      <c r="N46" s="56">
        <f t="shared" si="4"/>
        <v>5113936.5583333327</v>
      </c>
      <c r="O46" s="103">
        <f t="shared" si="7"/>
        <v>0</v>
      </c>
      <c r="P46" s="103">
        <f t="shared" si="7"/>
        <v>0</v>
      </c>
      <c r="Q46" s="50"/>
    </row>
    <row r="47" spans="1:17" hidden="1" outlineLevel="1">
      <c r="A47" s="58">
        <v>13400351</v>
      </c>
      <c r="B47" s="58" t="s">
        <v>116</v>
      </c>
      <c r="C47" s="60" t="s">
        <v>117</v>
      </c>
      <c r="D47" s="54" t="s">
        <v>91</v>
      </c>
      <c r="E47" s="54"/>
      <c r="F47" s="55">
        <v>0</v>
      </c>
      <c r="G47" s="56">
        <f t="shared" si="0"/>
        <v>0</v>
      </c>
      <c r="H47" s="56">
        <f t="shared" si="1"/>
        <v>0</v>
      </c>
      <c r="I47" s="103">
        <f t="shared" si="6"/>
        <v>0</v>
      </c>
      <c r="J47" s="103">
        <f t="shared" si="6"/>
        <v>0</v>
      </c>
      <c r="K47" s="55"/>
      <c r="L47" s="55">
        <v>0</v>
      </c>
      <c r="M47" s="56">
        <f t="shared" si="3"/>
        <v>0</v>
      </c>
      <c r="N47" s="56">
        <f t="shared" si="4"/>
        <v>0</v>
      </c>
      <c r="O47" s="103">
        <f t="shared" si="7"/>
        <v>0</v>
      </c>
      <c r="P47" s="103">
        <f t="shared" si="7"/>
        <v>0</v>
      </c>
      <c r="Q47" s="50"/>
    </row>
    <row r="48" spans="1:17" hidden="1" outlineLevel="1">
      <c r="A48" s="52">
        <v>13500003</v>
      </c>
      <c r="B48" s="52" t="s">
        <v>118</v>
      </c>
      <c r="C48" s="53" t="s">
        <v>119</v>
      </c>
      <c r="D48" s="54" t="s">
        <v>37</v>
      </c>
      <c r="E48" s="54"/>
      <c r="F48" s="55">
        <v>0</v>
      </c>
      <c r="G48" s="56">
        <f t="shared" si="0"/>
        <v>0</v>
      </c>
      <c r="H48" s="56">
        <f t="shared" si="1"/>
        <v>0</v>
      </c>
      <c r="I48" s="103">
        <f t="shared" ref="I48:J67" si="8">IF(AND(RIGHT($A48)&lt;&gt;"1",RIGHT($A48)&lt;&gt;"2"),$F48,0)*I$6</f>
        <v>0</v>
      </c>
      <c r="J48" s="103">
        <f t="shared" si="8"/>
        <v>0</v>
      </c>
      <c r="K48" s="55"/>
      <c r="L48" s="55">
        <v>0</v>
      </c>
      <c r="M48" s="56">
        <f t="shared" si="3"/>
        <v>0</v>
      </c>
      <c r="N48" s="56">
        <f t="shared" si="4"/>
        <v>0</v>
      </c>
      <c r="O48" s="103">
        <f t="shared" ref="O48:P67" si="9">IF(AND(RIGHT($A48)&lt;&gt;"1",RIGHT($A48)&lt;&gt;"2"),$L48,0)*O$6</f>
        <v>0</v>
      </c>
      <c r="P48" s="103">
        <f t="shared" si="9"/>
        <v>0</v>
      </c>
      <c r="Q48" s="50"/>
    </row>
    <row r="49" spans="1:17" hidden="1" outlineLevel="1">
      <c r="A49" s="52">
        <v>13500041</v>
      </c>
      <c r="B49" s="52" t="s">
        <v>120</v>
      </c>
      <c r="C49" s="53" t="s">
        <v>121</v>
      </c>
      <c r="D49" s="54" t="s">
        <v>37</v>
      </c>
      <c r="E49" s="54"/>
      <c r="F49" s="55">
        <v>120732.96</v>
      </c>
      <c r="G49" s="56">
        <f t="shared" si="0"/>
        <v>120732.96</v>
      </c>
      <c r="H49" s="56">
        <f t="shared" si="1"/>
        <v>0</v>
      </c>
      <c r="I49" s="103">
        <f t="shared" si="8"/>
        <v>0</v>
      </c>
      <c r="J49" s="103">
        <f t="shared" si="8"/>
        <v>0</v>
      </c>
      <c r="K49" s="55"/>
      <c r="L49" s="55">
        <v>-104698.57875000003</v>
      </c>
      <c r="M49" s="56">
        <f t="shared" si="3"/>
        <v>-104698.57875000003</v>
      </c>
      <c r="N49" s="56">
        <f t="shared" si="4"/>
        <v>0</v>
      </c>
      <c r="O49" s="103">
        <f t="shared" si="9"/>
        <v>0</v>
      </c>
      <c r="P49" s="103">
        <f t="shared" si="9"/>
        <v>0</v>
      </c>
      <c r="Q49" s="50"/>
    </row>
    <row r="50" spans="1:17" hidden="1" outlineLevel="1">
      <c r="A50" s="52">
        <v>13500051</v>
      </c>
      <c r="B50" s="52" t="s">
        <v>122</v>
      </c>
      <c r="C50" s="53" t="s">
        <v>123</v>
      </c>
      <c r="D50" s="54" t="s">
        <v>37</v>
      </c>
      <c r="E50" s="54"/>
      <c r="F50" s="55">
        <v>73353</v>
      </c>
      <c r="G50" s="56">
        <f t="shared" si="0"/>
        <v>73353</v>
      </c>
      <c r="H50" s="56">
        <f t="shared" si="1"/>
        <v>0</v>
      </c>
      <c r="I50" s="103">
        <f t="shared" si="8"/>
        <v>0</v>
      </c>
      <c r="J50" s="103">
        <f t="shared" si="8"/>
        <v>0</v>
      </c>
      <c r="K50" s="55"/>
      <c r="L50" s="55">
        <v>73353</v>
      </c>
      <c r="M50" s="56">
        <f t="shared" si="3"/>
        <v>73353</v>
      </c>
      <c r="N50" s="56">
        <f t="shared" si="4"/>
        <v>0</v>
      </c>
      <c r="O50" s="103">
        <f t="shared" si="9"/>
        <v>0</v>
      </c>
      <c r="P50" s="103">
        <f t="shared" si="9"/>
        <v>0</v>
      </c>
      <c r="Q50" s="50"/>
    </row>
    <row r="51" spans="1:17" hidden="1" outlineLevel="1">
      <c r="A51" s="52">
        <v>13500061</v>
      </c>
      <c r="B51" s="52" t="s">
        <v>124</v>
      </c>
      <c r="C51" s="53" t="s">
        <v>125</v>
      </c>
      <c r="D51" s="54" t="s">
        <v>37</v>
      </c>
      <c r="E51" s="54"/>
      <c r="F51" s="55">
        <v>683811</v>
      </c>
      <c r="G51" s="56">
        <f t="shared" si="0"/>
        <v>683811</v>
      </c>
      <c r="H51" s="56">
        <f t="shared" si="1"/>
        <v>0</v>
      </c>
      <c r="I51" s="103">
        <f t="shared" si="8"/>
        <v>0</v>
      </c>
      <c r="J51" s="103">
        <f t="shared" si="8"/>
        <v>0</v>
      </c>
      <c r="K51" s="55"/>
      <c r="L51" s="55">
        <v>867008.25</v>
      </c>
      <c r="M51" s="56">
        <f t="shared" si="3"/>
        <v>867008.25</v>
      </c>
      <c r="N51" s="56">
        <f t="shared" si="4"/>
        <v>0</v>
      </c>
      <c r="O51" s="103">
        <f t="shared" si="9"/>
        <v>0</v>
      </c>
      <c r="P51" s="103">
        <f t="shared" si="9"/>
        <v>0</v>
      </c>
      <c r="Q51" s="50"/>
    </row>
    <row r="52" spans="1:17" hidden="1" outlineLevel="1">
      <c r="A52" s="52">
        <v>13500071</v>
      </c>
      <c r="B52" s="52" t="s">
        <v>126</v>
      </c>
      <c r="C52" s="53" t="s">
        <v>127</v>
      </c>
      <c r="D52" s="54" t="s">
        <v>37</v>
      </c>
      <c r="E52" s="54"/>
      <c r="F52" s="55">
        <v>1962499</v>
      </c>
      <c r="G52" s="56">
        <f t="shared" si="0"/>
        <v>1962499</v>
      </c>
      <c r="H52" s="56">
        <f t="shared" si="1"/>
        <v>0</v>
      </c>
      <c r="I52" s="103">
        <f t="shared" si="8"/>
        <v>0</v>
      </c>
      <c r="J52" s="103">
        <f t="shared" si="8"/>
        <v>0</v>
      </c>
      <c r="K52" s="55"/>
      <c r="L52" s="55">
        <v>1893160.75</v>
      </c>
      <c r="M52" s="56">
        <f t="shared" si="3"/>
        <v>1893160.75</v>
      </c>
      <c r="N52" s="56">
        <f t="shared" si="4"/>
        <v>0</v>
      </c>
      <c r="O52" s="103">
        <f t="shared" si="9"/>
        <v>0</v>
      </c>
      <c r="P52" s="103">
        <f t="shared" si="9"/>
        <v>0</v>
      </c>
      <c r="Q52" s="50"/>
    </row>
    <row r="53" spans="1:17" hidden="1" outlineLevel="1">
      <c r="A53" s="52">
        <v>13500183</v>
      </c>
      <c r="B53" s="52" t="s">
        <v>128</v>
      </c>
      <c r="C53" s="53" t="s">
        <v>129</v>
      </c>
      <c r="D53" s="54" t="s">
        <v>37</v>
      </c>
      <c r="E53" s="54"/>
      <c r="F53" s="55">
        <v>100000</v>
      </c>
      <c r="G53" s="56">
        <f t="shared" si="0"/>
        <v>0</v>
      </c>
      <c r="H53" s="56">
        <f t="shared" si="1"/>
        <v>0</v>
      </c>
      <c r="I53" s="103">
        <f t="shared" si="8"/>
        <v>65980</v>
      </c>
      <c r="J53" s="103">
        <f t="shared" si="8"/>
        <v>34020</v>
      </c>
      <c r="K53" s="55"/>
      <c r="L53" s="55">
        <v>100000</v>
      </c>
      <c r="M53" s="56">
        <f t="shared" si="3"/>
        <v>0</v>
      </c>
      <c r="N53" s="56">
        <f t="shared" si="4"/>
        <v>0</v>
      </c>
      <c r="O53" s="103">
        <f t="shared" si="9"/>
        <v>65980</v>
      </c>
      <c r="P53" s="103">
        <f t="shared" si="9"/>
        <v>34020</v>
      </c>
      <c r="Q53" s="50"/>
    </row>
    <row r="54" spans="1:17" hidden="1" outlineLevel="1">
      <c r="A54" s="52">
        <v>13500192</v>
      </c>
      <c r="B54" s="52" t="s">
        <v>130</v>
      </c>
      <c r="C54" s="53" t="s">
        <v>131</v>
      </c>
      <c r="D54" s="54" t="s">
        <v>37</v>
      </c>
      <c r="E54" s="54"/>
      <c r="F54" s="55">
        <v>0</v>
      </c>
      <c r="G54" s="56">
        <f t="shared" si="0"/>
        <v>0</v>
      </c>
      <c r="H54" s="56">
        <f t="shared" si="1"/>
        <v>0</v>
      </c>
      <c r="I54" s="103">
        <f t="shared" si="8"/>
        <v>0</v>
      </c>
      <c r="J54" s="103">
        <f t="shared" si="8"/>
        <v>0</v>
      </c>
      <c r="K54" s="55"/>
      <c r="L54" s="55">
        <v>0</v>
      </c>
      <c r="M54" s="56">
        <f t="shared" si="3"/>
        <v>0</v>
      </c>
      <c r="N54" s="56">
        <f t="shared" si="4"/>
        <v>0</v>
      </c>
      <c r="O54" s="103">
        <f t="shared" si="9"/>
        <v>0</v>
      </c>
      <c r="P54" s="103">
        <f t="shared" si="9"/>
        <v>0</v>
      </c>
      <c r="Q54" s="50"/>
    </row>
    <row r="55" spans="1:17" hidden="1" outlineLevel="1">
      <c r="A55" s="52">
        <v>13500201</v>
      </c>
      <c r="B55" s="52" t="s">
        <v>132</v>
      </c>
      <c r="C55" s="53" t="s">
        <v>133</v>
      </c>
      <c r="D55" s="54" t="s">
        <v>37</v>
      </c>
      <c r="E55" s="54"/>
      <c r="F55" s="55">
        <v>1543067.33</v>
      </c>
      <c r="G55" s="56">
        <f t="shared" si="0"/>
        <v>1543067.33</v>
      </c>
      <c r="H55" s="56">
        <f t="shared" si="1"/>
        <v>0</v>
      </c>
      <c r="I55" s="103">
        <f t="shared" si="8"/>
        <v>0</v>
      </c>
      <c r="J55" s="103">
        <f t="shared" si="8"/>
        <v>0</v>
      </c>
      <c r="K55" s="55"/>
      <c r="L55" s="55">
        <v>749796.80874999997</v>
      </c>
      <c r="M55" s="56">
        <f t="shared" si="3"/>
        <v>749796.80874999997</v>
      </c>
      <c r="N55" s="56">
        <f t="shared" si="4"/>
        <v>0</v>
      </c>
      <c r="O55" s="103">
        <f t="shared" si="9"/>
        <v>0</v>
      </c>
      <c r="P55" s="103">
        <f t="shared" si="9"/>
        <v>0</v>
      </c>
      <c r="Q55" s="50"/>
    </row>
    <row r="56" spans="1:17" hidden="1" outlineLevel="1">
      <c r="A56" s="51">
        <v>13500203</v>
      </c>
      <c r="B56" s="51" t="s">
        <v>134</v>
      </c>
      <c r="C56" s="59" t="s">
        <v>135</v>
      </c>
      <c r="D56" s="54" t="s">
        <v>37</v>
      </c>
      <c r="E56" s="54"/>
      <c r="F56" s="55">
        <v>75000</v>
      </c>
      <c r="G56" s="56">
        <f t="shared" si="0"/>
        <v>0</v>
      </c>
      <c r="H56" s="56">
        <f t="shared" si="1"/>
        <v>0</v>
      </c>
      <c r="I56" s="103">
        <f t="shared" si="8"/>
        <v>49485.000000000007</v>
      </c>
      <c r="J56" s="103">
        <f t="shared" si="8"/>
        <v>25515</v>
      </c>
      <c r="K56" s="55"/>
      <c r="L56" s="55">
        <v>75000</v>
      </c>
      <c r="M56" s="56">
        <f t="shared" si="3"/>
        <v>0</v>
      </c>
      <c r="N56" s="56">
        <f t="shared" si="4"/>
        <v>0</v>
      </c>
      <c r="O56" s="103">
        <f t="shared" si="9"/>
        <v>49485.000000000007</v>
      </c>
      <c r="P56" s="103">
        <f t="shared" si="9"/>
        <v>25515</v>
      </c>
      <c r="Q56" s="50"/>
    </row>
    <row r="57" spans="1:17" hidden="1" outlineLevel="1">
      <c r="A57" s="51">
        <v>13500222</v>
      </c>
      <c r="B57" s="51" t="s">
        <v>136</v>
      </c>
      <c r="C57" s="61" t="s">
        <v>137</v>
      </c>
      <c r="D57" s="54" t="s">
        <v>37</v>
      </c>
      <c r="E57" s="54"/>
      <c r="F57" s="55">
        <v>566334.18999999994</v>
      </c>
      <c r="G57" s="56">
        <f t="shared" si="0"/>
        <v>0</v>
      </c>
      <c r="H57" s="56">
        <f t="shared" si="1"/>
        <v>566334.18999999994</v>
      </c>
      <c r="I57" s="103">
        <f t="shared" si="8"/>
        <v>0</v>
      </c>
      <c r="J57" s="103">
        <f t="shared" si="8"/>
        <v>0</v>
      </c>
      <c r="K57" s="55"/>
      <c r="L57" s="55">
        <v>715651.62833333341</v>
      </c>
      <c r="M57" s="56">
        <f t="shared" si="3"/>
        <v>0</v>
      </c>
      <c r="N57" s="56">
        <f t="shared" si="4"/>
        <v>715651.62833333341</v>
      </c>
      <c r="O57" s="103">
        <f t="shared" si="9"/>
        <v>0</v>
      </c>
      <c r="P57" s="103">
        <f t="shared" si="9"/>
        <v>0</v>
      </c>
      <c r="Q57" s="50"/>
    </row>
    <row r="58" spans="1:17" hidden="1" outlineLevel="1">
      <c r="A58" s="52">
        <v>13600013</v>
      </c>
      <c r="B58" s="52" t="s">
        <v>138</v>
      </c>
      <c r="C58" s="53" t="s">
        <v>139</v>
      </c>
      <c r="D58" s="54" t="s">
        <v>91</v>
      </c>
      <c r="E58" s="54"/>
      <c r="F58" s="55">
        <v>0</v>
      </c>
      <c r="G58" s="56">
        <f t="shared" si="0"/>
        <v>0</v>
      </c>
      <c r="H58" s="56">
        <f t="shared" si="1"/>
        <v>0</v>
      </c>
      <c r="I58" s="103">
        <f t="shared" si="8"/>
        <v>0</v>
      </c>
      <c r="J58" s="103">
        <f t="shared" si="8"/>
        <v>0</v>
      </c>
      <c r="K58" s="55"/>
      <c r="L58" s="55">
        <v>0</v>
      </c>
      <c r="M58" s="56">
        <f t="shared" si="3"/>
        <v>0</v>
      </c>
      <c r="N58" s="56">
        <f t="shared" si="4"/>
        <v>0</v>
      </c>
      <c r="O58" s="103">
        <f t="shared" si="9"/>
        <v>0</v>
      </c>
      <c r="P58" s="103">
        <f t="shared" si="9"/>
        <v>0</v>
      </c>
      <c r="Q58" s="50"/>
    </row>
    <row r="59" spans="1:17" hidden="1" outlineLevel="1">
      <c r="A59" s="52">
        <v>14100311</v>
      </c>
      <c r="B59" s="52" t="s">
        <v>140</v>
      </c>
      <c r="C59" s="53" t="s">
        <v>141</v>
      </c>
      <c r="D59" s="54" t="s">
        <v>91</v>
      </c>
      <c r="E59" s="54"/>
      <c r="F59" s="55">
        <v>91409.97</v>
      </c>
      <c r="G59" s="56">
        <f t="shared" si="0"/>
        <v>91409.97</v>
      </c>
      <c r="H59" s="56">
        <f t="shared" si="1"/>
        <v>0</v>
      </c>
      <c r="I59" s="103">
        <f t="shared" si="8"/>
        <v>0</v>
      </c>
      <c r="J59" s="103">
        <f t="shared" si="8"/>
        <v>0</v>
      </c>
      <c r="K59" s="55"/>
      <c r="L59" s="55">
        <v>91409.969999999987</v>
      </c>
      <c r="M59" s="56">
        <f t="shared" si="3"/>
        <v>91409.969999999987</v>
      </c>
      <c r="N59" s="56">
        <f t="shared" si="4"/>
        <v>0</v>
      </c>
      <c r="O59" s="103">
        <f t="shared" si="9"/>
        <v>0</v>
      </c>
      <c r="P59" s="103">
        <f t="shared" si="9"/>
        <v>0</v>
      </c>
      <c r="Q59" s="50"/>
    </row>
    <row r="60" spans="1:17" hidden="1" outlineLevel="1">
      <c r="A60" s="52">
        <v>14200003</v>
      </c>
      <c r="B60" s="52" t="s">
        <v>142</v>
      </c>
      <c r="C60" s="53" t="s">
        <v>143</v>
      </c>
      <c r="D60" s="54" t="s">
        <v>37</v>
      </c>
      <c r="E60" s="54"/>
      <c r="F60" s="55">
        <v>-1143.0999999999999</v>
      </c>
      <c r="G60" s="56">
        <f t="shared" si="0"/>
        <v>0</v>
      </c>
      <c r="H60" s="56">
        <f t="shared" si="1"/>
        <v>0</v>
      </c>
      <c r="I60" s="103">
        <f t="shared" si="8"/>
        <v>-754.21738000000005</v>
      </c>
      <c r="J60" s="103">
        <f t="shared" si="8"/>
        <v>-388.88261999999997</v>
      </c>
      <c r="K60" s="55"/>
      <c r="L60" s="55">
        <v>-128366.16375000001</v>
      </c>
      <c r="M60" s="56">
        <f t="shared" si="3"/>
        <v>0</v>
      </c>
      <c r="N60" s="56">
        <f t="shared" si="4"/>
        <v>0</v>
      </c>
      <c r="O60" s="103">
        <f t="shared" si="9"/>
        <v>-84695.994842250017</v>
      </c>
      <c r="P60" s="103">
        <f t="shared" si="9"/>
        <v>-43670.168907750005</v>
      </c>
      <c r="Q60" s="50"/>
    </row>
    <row r="61" spans="1:17" hidden="1" outlineLevel="1">
      <c r="A61" s="52">
        <v>14200201</v>
      </c>
      <c r="B61" s="52" t="s">
        <v>144</v>
      </c>
      <c r="C61" s="53" t="s">
        <v>145</v>
      </c>
      <c r="D61" s="54" t="s">
        <v>37</v>
      </c>
      <c r="E61" s="54"/>
      <c r="F61" s="55">
        <v>203630582.52000001</v>
      </c>
      <c r="G61" s="56">
        <f t="shared" si="0"/>
        <v>203630582.52000001</v>
      </c>
      <c r="H61" s="56">
        <f t="shared" si="1"/>
        <v>0</v>
      </c>
      <c r="I61" s="103">
        <f t="shared" si="8"/>
        <v>0</v>
      </c>
      <c r="J61" s="103">
        <f t="shared" si="8"/>
        <v>0</v>
      </c>
      <c r="K61" s="55"/>
      <c r="L61" s="55">
        <v>178084330.18000001</v>
      </c>
      <c r="M61" s="56">
        <f t="shared" si="3"/>
        <v>178084330.18000001</v>
      </c>
      <c r="N61" s="56">
        <f t="shared" si="4"/>
        <v>0</v>
      </c>
      <c r="O61" s="103">
        <f t="shared" si="9"/>
        <v>0</v>
      </c>
      <c r="P61" s="103">
        <f t="shared" si="9"/>
        <v>0</v>
      </c>
      <c r="Q61" s="50"/>
    </row>
    <row r="62" spans="1:17" hidden="1" outlineLevel="1">
      <c r="A62" s="52">
        <v>14200202</v>
      </c>
      <c r="B62" s="52" t="s">
        <v>146</v>
      </c>
      <c r="C62" s="53" t="s">
        <v>147</v>
      </c>
      <c r="D62" s="54" t="s">
        <v>37</v>
      </c>
      <c r="E62" s="54"/>
      <c r="F62" s="55">
        <v>108313089.45</v>
      </c>
      <c r="G62" s="56">
        <f t="shared" si="0"/>
        <v>0</v>
      </c>
      <c r="H62" s="56">
        <f t="shared" si="1"/>
        <v>108313089.45</v>
      </c>
      <c r="I62" s="103">
        <f t="shared" si="8"/>
        <v>0</v>
      </c>
      <c r="J62" s="103">
        <f t="shared" si="8"/>
        <v>0</v>
      </c>
      <c r="K62" s="55"/>
      <c r="L62" s="55">
        <v>70755734.382083341</v>
      </c>
      <c r="M62" s="56">
        <f t="shared" si="3"/>
        <v>0</v>
      </c>
      <c r="N62" s="56">
        <f t="shared" si="4"/>
        <v>70755734.382083341</v>
      </c>
      <c r="O62" s="103">
        <f t="shared" si="9"/>
        <v>0</v>
      </c>
      <c r="P62" s="103">
        <f t="shared" si="9"/>
        <v>0</v>
      </c>
      <c r="Q62" s="50"/>
    </row>
    <row r="63" spans="1:17" hidden="1" outlineLevel="1">
      <c r="A63" s="52">
        <v>14200203</v>
      </c>
      <c r="B63" s="52" t="s">
        <v>148</v>
      </c>
      <c r="C63" s="53" t="s">
        <v>149</v>
      </c>
      <c r="D63" s="54" t="s">
        <v>37</v>
      </c>
      <c r="E63" s="54"/>
      <c r="F63" s="55">
        <v>-369046.45</v>
      </c>
      <c r="G63" s="56">
        <f t="shared" si="0"/>
        <v>0</v>
      </c>
      <c r="H63" s="56">
        <f t="shared" si="1"/>
        <v>0</v>
      </c>
      <c r="I63" s="103">
        <f t="shared" si="8"/>
        <v>-243496.84771000003</v>
      </c>
      <c r="J63" s="103">
        <f t="shared" si="8"/>
        <v>-125549.60229000001</v>
      </c>
      <c r="K63" s="55"/>
      <c r="L63" s="55">
        <v>-400093.43791666668</v>
      </c>
      <c r="M63" s="56">
        <f t="shared" si="3"/>
        <v>0</v>
      </c>
      <c r="N63" s="56">
        <f t="shared" si="4"/>
        <v>0</v>
      </c>
      <c r="O63" s="103">
        <f t="shared" si="9"/>
        <v>-263981.65033741668</v>
      </c>
      <c r="P63" s="103">
        <f t="shared" si="9"/>
        <v>-136111.78757925</v>
      </c>
      <c r="Q63" s="50"/>
    </row>
    <row r="64" spans="1:17" hidden="1" outlineLevel="1">
      <c r="A64" s="52">
        <v>14200213</v>
      </c>
      <c r="B64" s="52" t="s">
        <v>150</v>
      </c>
      <c r="C64" s="53" t="s">
        <v>149</v>
      </c>
      <c r="D64" s="54" t="s">
        <v>37</v>
      </c>
      <c r="E64" s="54"/>
      <c r="F64" s="55">
        <v>-2094.25</v>
      </c>
      <c r="G64" s="56">
        <f t="shared" si="0"/>
        <v>0</v>
      </c>
      <c r="H64" s="56">
        <f t="shared" si="1"/>
        <v>0</v>
      </c>
      <c r="I64" s="103">
        <f t="shared" si="8"/>
        <v>-1381.7861500000001</v>
      </c>
      <c r="J64" s="103">
        <f t="shared" si="8"/>
        <v>-712.46384999999998</v>
      </c>
      <c r="K64" s="55"/>
      <c r="L64" s="55">
        <v>-38254.433333333342</v>
      </c>
      <c r="M64" s="56">
        <f t="shared" si="3"/>
        <v>0</v>
      </c>
      <c r="N64" s="56">
        <f t="shared" si="4"/>
        <v>0</v>
      </c>
      <c r="O64" s="103">
        <f t="shared" si="9"/>
        <v>-25240.27511333334</v>
      </c>
      <c r="P64" s="103">
        <f t="shared" si="9"/>
        <v>-13014.158220000003</v>
      </c>
      <c r="Q64" s="50"/>
    </row>
    <row r="65" spans="1:17" hidden="1" outlineLevel="1">
      <c r="A65" s="52">
        <v>14200223</v>
      </c>
      <c r="B65" s="52" t="s">
        <v>151</v>
      </c>
      <c r="C65" s="53" t="s">
        <v>152</v>
      </c>
      <c r="D65" s="54" t="s">
        <v>37</v>
      </c>
      <c r="E65" s="54"/>
      <c r="F65" s="55">
        <v>22331.17</v>
      </c>
      <c r="G65" s="56">
        <f t="shared" si="0"/>
        <v>0</v>
      </c>
      <c r="H65" s="56">
        <f t="shared" si="1"/>
        <v>0</v>
      </c>
      <c r="I65" s="103">
        <f t="shared" si="8"/>
        <v>14734.105965999999</v>
      </c>
      <c r="J65" s="103">
        <f t="shared" si="8"/>
        <v>7597.0640339999991</v>
      </c>
      <c r="K65" s="55"/>
      <c r="L65" s="55">
        <v>23035.188333333335</v>
      </c>
      <c r="M65" s="56">
        <f t="shared" si="3"/>
        <v>0</v>
      </c>
      <c r="N65" s="56">
        <f t="shared" si="4"/>
        <v>0</v>
      </c>
      <c r="O65" s="103">
        <f t="shared" si="9"/>
        <v>15198.617262333335</v>
      </c>
      <c r="P65" s="103">
        <f t="shared" si="9"/>
        <v>7836.5710710000003</v>
      </c>
      <c r="Q65" s="50"/>
    </row>
    <row r="66" spans="1:17" hidden="1" outlineLevel="1">
      <c r="A66" s="51">
        <v>14200251</v>
      </c>
      <c r="B66" s="51" t="s">
        <v>153</v>
      </c>
      <c r="C66" s="53" t="s">
        <v>145</v>
      </c>
      <c r="D66" s="54" t="s">
        <v>37</v>
      </c>
      <c r="E66" s="54"/>
      <c r="F66" s="55">
        <v>0</v>
      </c>
      <c r="G66" s="56">
        <f t="shared" si="0"/>
        <v>0</v>
      </c>
      <c r="H66" s="56">
        <f t="shared" si="1"/>
        <v>0</v>
      </c>
      <c r="I66" s="103">
        <f t="shared" si="8"/>
        <v>0</v>
      </c>
      <c r="J66" s="103">
        <f t="shared" si="8"/>
        <v>0</v>
      </c>
      <c r="K66" s="55"/>
      <c r="L66" s="55">
        <v>-183977.50333333333</v>
      </c>
      <c r="M66" s="56">
        <f t="shared" si="3"/>
        <v>-183977.50333333333</v>
      </c>
      <c r="N66" s="56">
        <f t="shared" si="4"/>
        <v>0</v>
      </c>
      <c r="O66" s="103">
        <f t="shared" si="9"/>
        <v>0</v>
      </c>
      <c r="P66" s="103">
        <f t="shared" si="9"/>
        <v>0</v>
      </c>
      <c r="Q66" s="50"/>
    </row>
    <row r="67" spans="1:17" hidden="1" outlineLevel="1">
      <c r="A67" s="52">
        <v>14200252</v>
      </c>
      <c r="B67" s="52" t="s">
        <v>154</v>
      </c>
      <c r="C67" s="53" t="s">
        <v>155</v>
      </c>
      <c r="D67" s="54" t="s">
        <v>37</v>
      </c>
      <c r="E67" s="54"/>
      <c r="F67" s="55">
        <v>-25978.61</v>
      </c>
      <c r="G67" s="56">
        <f t="shared" si="0"/>
        <v>0</v>
      </c>
      <c r="H67" s="56">
        <f t="shared" si="1"/>
        <v>-25978.61</v>
      </c>
      <c r="I67" s="103">
        <f t="shared" si="8"/>
        <v>0</v>
      </c>
      <c r="J67" s="103">
        <f t="shared" si="8"/>
        <v>0</v>
      </c>
      <c r="K67" s="55"/>
      <c r="L67" s="55">
        <v>-107383.15083333332</v>
      </c>
      <c r="M67" s="56">
        <f t="shared" si="3"/>
        <v>0</v>
      </c>
      <c r="N67" s="56">
        <f t="shared" si="4"/>
        <v>-107383.15083333332</v>
      </c>
      <c r="O67" s="103">
        <f t="shared" si="9"/>
        <v>0</v>
      </c>
      <c r="P67" s="103">
        <f t="shared" si="9"/>
        <v>0</v>
      </c>
      <c r="Q67" s="50"/>
    </row>
    <row r="68" spans="1:17" hidden="1" outlineLevel="1">
      <c r="A68" s="52">
        <v>14200253</v>
      </c>
      <c r="B68" s="52" t="s">
        <v>156</v>
      </c>
      <c r="C68" s="53" t="s">
        <v>157</v>
      </c>
      <c r="D68" s="54" t="s">
        <v>37</v>
      </c>
      <c r="E68" s="54"/>
      <c r="F68" s="55">
        <v>-18102.18</v>
      </c>
      <c r="G68" s="56">
        <f t="shared" si="0"/>
        <v>0</v>
      </c>
      <c r="H68" s="56">
        <f t="shared" si="1"/>
        <v>0</v>
      </c>
      <c r="I68" s="103">
        <f t="shared" ref="I68:J87" si="10">IF(AND(RIGHT($A68)&lt;&gt;"1",RIGHT($A68)&lt;&gt;"2"),$F68,0)*I$6</f>
        <v>-11943.818364000001</v>
      </c>
      <c r="J68" s="103">
        <f t="shared" si="10"/>
        <v>-6158.3616360000005</v>
      </c>
      <c r="K68" s="55"/>
      <c r="L68" s="55">
        <v>-62646.452499999992</v>
      </c>
      <c r="M68" s="56">
        <f t="shared" si="3"/>
        <v>0</v>
      </c>
      <c r="N68" s="56">
        <f t="shared" si="4"/>
        <v>0</v>
      </c>
      <c r="O68" s="103">
        <f t="shared" ref="O68:P87" si="11">IF(AND(RIGHT($A68)&lt;&gt;"1",RIGHT($A68)&lt;&gt;"2"),$L68,0)*O$6</f>
        <v>-41334.129359499995</v>
      </c>
      <c r="P68" s="103">
        <f t="shared" si="11"/>
        <v>-21312.323140499997</v>
      </c>
      <c r="Q68" s="50"/>
    </row>
    <row r="69" spans="1:17" hidden="1" outlineLevel="1">
      <c r="A69" s="52">
        <v>14300062</v>
      </c>
      <c r="B69" s="52" t="s">
        <v>158</v>
      </c>
      <c r="C69" s="53" t="s">
        <v>159</v>
      </c>
      <c r="D69" s="54" t="s">
        <v>37</v>
      </c>
      <c r="E69" s="54"/>
      <c r="F69" s="55">
        <v>6619293.4400000004</v>
      </c>
      <c r="G69" s="56">
        <f t="shared" si="0"/>
        <v>0</v>
      </c>
      <c r="H69" s="56">
        <f t="shared" si="1"/>
        <v>6619293.4400000004</v>
      </c>
      <c r="I69" s="103">
        <f t="shared" si="10"/>
        <v>0</v>
      </c>
      <c r="J69" s="103">
        <f t="shared" si="10"/>
        <v>0</v>
      </c>
      <c r="K69" s="55"/>
      <c r="L69" s="55">
        <v>14086226.660416668</v>
      </c>
      <c r="M69" s="56">
        <f t="shared" si="3"/>
        <v>0</v>
      </c>
      <c r="N69" s="56">
        <f t="shared" si="4"/>
        <v>14086226.660416668</v>
      </c>
      <c r="O69" s="103">
        <f t="shared" si="11"/>
        <v>0</v>
      </c>
      <c r="P69" s="103">
        <f t="shared" si="11"/>
        <v>0</v>
      </c>
      <c r="Q69" s="50"/>
    </row>
    <row r="70" spans="1:17" hidden="1" outlineLevel="1">
      <c r="A70" s="52">
        <v>14300072</v>
      </c>
      <c r="B70" s="52" t="s">
        <v>160</v>
      </c>
      <c r="C70" s="53" t="s">
        <v>161</v>
      </c>
      <c r="D70" s="54" t="s">
        <v>37</v>
      </c>
      <c r="E70" s="54"/>
      <c r="F70" s="55">
        <v>468589.8</v>
      </c>
      <c r="G70" s="56">
        <f t="shared" si="0"/>
        <v>0</v>
      </c>
      <c r="H70" s="56">
        <f t="shared" si="1"/>
        <v>468589.8</v>
      </c>
      <c r="I70" s="103">
        <f t="shared" si="10"/>
        <v>0</v>
      </c>
      <c r="J70" s="103">
        <f t="shared" si="10"/>
        <v>0</v>
      </c>
      <c r="K70" s="55"/>
      <c r="L70" s="55">
        <v>532524.39958333329</v>
      </c>
      <c r="M70" s="56">
        <f t="shared" si="3"/>
        <v>0</v>
      </c>
      <c r="N70" s="56">
        <f t="shared" si="4"/>
        <v>532524.39958333329</v>
      </c>
      <c r="O70" s="103">
        <f t="shared" si="11"/>
        <v>0</v>
      </c>
      <c r="P70" s="103">
        <f t="shared" si="11"/>
        <v>0</v>
      </c>
      <c r="Q70" s="50"/>
    </row>
    <row r="71" spans="1:17" hidden="1" outlineLevel="1">
      <c r="A71" s="62">
        <v>14300081</v>
      </c>
      <c r="B71" s="62" t="s">
        <v>162</v>
      </c>
      <c r="C71" s="62" t="s">
        <v>163</v>
      </c>
      <c r="D71" s="54" t="s">
        <v>37</v>
      </c>
      <c r="E71" s="54"/>
      <c r="F71" s="55">
        <v>1469.05</v>
      </c>
      <c r="G71" s="56">
        <f t="shared" si="0"/>
        <v>1469.05</v>
      </c>
      <c r="H71" s="56">
        <f t="shared" si="1"/>
        <v>0</v>
      </c>
      <c r="I71" s="103">
        <f t="shared" si="10"/>
        <v>0</v>
      </c>
      <c r="J71" s="103">
        <f t="shared" si="10"/>
        <v>0</v>
      </c>
      <c r="K71" s="55"/>
      <c r="L71" s="55">
        <v>2708.657083333333</v>
      </c>
      <c r="M71" s="56">
        <f t="shared" si="3"/>
        <v>2708.657083333333</v>
      </c>
      <c r="N71" s="56">
        <f t="shared" si="4"/>
        <v>0</v>
      </c>
      <c r="O71" s="103">
        <f t="shared" si="11"/>
        <v>0</v>
      </c>
      <c r="P71" s="103">
        <f t="shared" si="11"/>
        <v>0</v>
      </c>
      <c r="Q71" s="50"/>
    </row>
    <row r="72" spans="1:17" hidden="1" outlineLevel="1">
      <c r="A72" s="52">
        <v>14300082</v>
      </c>
      <c r="B72" s="52" t="s">
        <v>164</v>
      </c>
      <c r="C72" s="53" t="s">
        <v>165</v>
      </c>
      <c r="D72" s="54" t="s">
        <v>37</v>
      </c>
      <c r="E72" s="54"/>
      <c r="F72" s="55">
        <v>468589.77</v>
      </c>
      <c r="G72" s="56">
        <f t="shared" ref="G72:G135" si="12">IF(RIGHT($A72)="1",$F72,0)</f>
        <v>0</v>
      </c>
      <c r="H72" s="56">
        <f t="shared" ref="H72:H135" si="13">IF(RIGHT($A72)="2",$F72,0)</f>
        <v>468589.77</v>
      </c>
      <c r="I72" s="103">
        <f t="shared" si="10"/>
        <v>0</v>
      </c>
      <c r="J72" s="103">
        <f t="shared" si="10"/>
        <v>0</v>
      </c>
      <c r="K72" s="55"/>
      <c r="L72" s="55">
        <v>757165.94125000015</v>
      </c>
      <c r="M72" s="56">
        <f t="shared" ref="M72:M135" si="14">IF(RIGHT($A72)="1",$L72,0)</f>
        <v>0</v>
      </c>
      <c r="N72" s="56">
        <f t="shared" ref="N72:N135" si="15">IF(RIGHT($A72)="2",$L72,0)</f>
        <v>757165.94125000015</v>
      </c>
      <c r="O72" s="103">
        <f t="shared" si="11"/>
        <v>0</v>
      </c>
      <c r="P72" s="103">
        <f t="shared" si="11"/>
        <v>0</v>
      </c>
      <c r="Q72" s="50"/>
    </row>
    <row r="73" spans="1:17" hidden="1" outlineLevel="1">
      <c r="A73" s="52">
        <v>14300141</v>
      </c>
      <c r="B73" s="52" t="s">
        <v>166</v>
      </c>
      <c r="C73" s="53" t="s">
        <v>167</v>
      </c>
      <c r="D73" s="54" t="s">
        <v>37</v>
      </c>
      <c r="E73" s="54"/>
      <c r="F73" s="55">
        <v>19503663.809999999</v>
      </c>
      <c r="G73" s="56">
        <f t="shared" si="12"/>
        <v>19503663.809999999</v>
      </c>
      <c r="H73" s="56">
        <f t="shared" si="13"/>
        <v>0</v>
      </c>
      <c r="I73" s="103">
        <f t="shared" si="10"/>
        <v>0</v>
      </c>
      <c r="J73" s="103">
        <f t="shared" si="10"/>
        <v>0</v>
      </c>
      <c r="K73" s="55"/>
      <c r="L73" s="55">
        <v>21982775.366666663</v>
      </c>
      <c r="M73" s="56">
        <f t="shared" si="14"/>
        <v>21982775.366666663</v>
      </c>
      <c r="N73" s="56">
        <f t="shared" si="15"/>
        <v>0</v>
      </c>
      <c r="O73" s="103">
        <f t="shared" si="11"/>
        <v>0</v>
      </c>
      <c r="P73" s="103">
        <f t="shared" si="11"/>
        <v>0</v>
      </c>
      <c r="Q73" s="50"/>
    </row>
    <row r="74" spans="1:17" hidden="1" outlineLevel="1">
      <c r="A74" s="52">
        <v>14300151</v>
      </c>
      <c r="B74" s="52" t="s">
        <v>168</v>
      </c>
      <c r="C74" s="53" t="s">
        <v>169</v>
      </c>
      <c r="D74" s="54" t="s">
        <v>37</v>
      </c>
      <c r="E74" s="54"/>
      <c r="F74" s="55">
        <v>1956010.78</v>
      </c>
      <c r="G74" s="56">
        <f t="shared" si="12"/>
        <v>1956010.78</v>
      </c>
      <c r="H74" s="56">
        <f t="shared" si="13"/>
        <v>0</v>
      </c>
      <c r="I74" s="103">
        <f t="shared" si="10"/>
        <v>0</v>
      </c>
      <c r="J74" s="103">
        <f t="shared" si="10"/>
        <v>0</v>
      </c>
      <c r="K74" s="55"/>
      <c r="L74" s="55">
        <v>1552815.6966666665</v>
      </c>
      <c r="M74" s="56">
        <f t="shared" si="14"/>
        <v>1552815.6966666665</v>
      </c>
      <c r="N74" s="56">
        <f t="shared" si="15"/>
        <v>0</v>
      </c>
      <c r="O74" s="103">
        <f t="shared" si="11"/>
        <v>0</v>
      </c>
      <c r="P74" s="103">
        <f t="shared" si="11"/>
        <v>0</v>
      </c>
      <c r="Q74" s="50"/>
    </row>
    <row r="75" spans="1:17" hidden="1" outlineLevel="1">
      <c r="A75" s="52">
        <v>14300171</v>
      </c>
      <c r="B75" s="52" t="s">
        <v>170</v>
      </c>
      <c r="C75" s="53" t="s">
        <v>171</v>
      </c>
      <c r="D75" s="54" t="s">
        <v>37</v>
      </c>
      <c r="E75" s="54"/>
      <c r="F75" s="55">
        <v>13884851.07</v>
      </c>
      <c r="G75" s="56">
        <f t="shared" si="12"/>
        <v>13884851.07</v>
      </c>
      <c r="H75" s="56">
        <f t="shared" si="13"/>
        <v>0</v>
      </c>
      <c r="I75" s="103">
        <f t="shared" si="10"/>
        <v>0</v>
      </c>
      <c r="J75" s="103">
        <f t="shared" si="10"/>
        <v>0</v>
      </c>
      <c r="K75" s="55"/>
      <c r="L75" s="55">
        <v>13142666.639583332</v>
      </c>
      <c r="M75" s="56">
        <f t="shared" si="14"/>
        <v>13142666.639583332</v>
      </c>
      <c r="N75" s="56">
        <f t="shared" si="15"/>
        <v>0</v>
      </c>
      <c r="O75" s="103">
        <f t="shared" si="11"/>
        <v>0</v>
      </c>
      <c r="P75" s="103">
        <f t="shared" si="11"/>
        <v>0</v>
      </c>
      <c r="Q75" s="50"/>
    </row>
    <row r="76" spans="1:17" hidden="1" outlineLevel="1">
      <c r="A76" s="52">
        <v>14300213</v>
      </c>
      <c r="B76" s="52" t="s">
        <v>172</v>
      </c>
      <c r="C76" s="53" t="s">
        <v>173</v>
      </c>
      <c r="D76" s="54" t="s">
        <v>37</v>
      </c>
      <c r="E76" s="54"/>
      <c r="F76" s="55">
        <v>0</v>
      </c>
      <c r="G76" s="56">
        <f t="shared" si="12"/>
        <v>0</v>
      </c>
      <c r="H76" s="56">
        <f t="shared" si="13"/>
        <v>0</v>
      </c>
      <c r="I76" s="103">
        <f t="shared" si="10"/>
        <v>0</v>
      </c>
      <c r="J76" s="103">
        <f t="shared" si="10"/>
        <v>0</v>
      </c>
      <c r="K76" s="55"/>
      <c r="L76" s="55">
        <v>0</v>
      </c>
      <c r="M76" s="56">
        <f t="shared" si="14"/>
        <v>0</v>
      </c>
      <c r="N76" s="56">
        <f t="shared" si="15"/>
        <v>0</v>
      </c>
      <c r="O76" s="103">
        <f t="shared" si="11"/>
        <v>0</v>
      </c>
      <c r="P76" s="103">
        <f t="shared" si="11"/>
        <v>0</v>
      </c>
      <c r="Q76" s="50"/>
    </row>
    <row r="77" spans="1:17" hidden="1" outlineLevel="1">
      <c r="A77" s="52">
        <v>14300241</v>
      </c>
      <c r="B77" s="52" t="s">
        <v>174</v>
      </c>
      <c r="C77" s="53" t="s">
        <v>175</v>
      </c>
      <c r="D77" s="54" t="s">
        <v>91</v>
      </c>
      <c r="E77" s="54"/>
      <c r="F77" s="55">
        <v>80250.45</v>
      </c>
      <c r="G77" s="56">
        <f t="shared" si="12"/>
        <v>80250.45</v>
      </c>
      <c r="H77" s="56">
        <f t="shared" si="13"/>
        <v>0</v>
      </c>
      <c r="I77" s="103">
        <f t="shared" si="10"/>
        <v>0</v>
      </c>
      <c r="J77" s="103">
        <f t="shared" si="10"/>
        <v>0</v>
      </c>
      <c r="K77" s="55"/>
      <c r="L77" s="55">
        <v>66216.125</v>
      </c>
      <c r="M77" s="56">
        <f t="shared" si="14"/>
        <v>66216.125</v>
      </c>
      <c r="N77" s="56">
        <f t="shared" si="15"/>
        <v>0</v>
      </c>
      <c r="O77" s="103">
        <f t="shared" si="11"/>
        <v>0</v>
      </c>
      <c r="P77" s="103">
        <f t="shared" si="11"/>
        <v>0</v>
      </c>
      <c r="Q77" s="50"/>
    </row>
    <row r="78" spans="1:17" hidden="1" outlineLevel="1">
      <c r="A78" s="52">
        <v>14300253</v>
      </c>
      <c r="B78" s="52" t="s">
        <v>176</v>
      </c>
      <c r="C78" s="53" t="s">
        <v>177</v>
      </c>
      <c r="D78" s="54" t="s">
        <v>37</v>
      </c>
      <c r="E78" s="54"/>
      <c r="F78" s="55">
        <v>0</v>
      </c>
      <c r="G78" s="56">
        <f t="shared" si="12"/>
        <v>0</v>
      </c>
      <c r="H78" s="56">
        <f t="shared" si="13"/>
        <v>0</v>
      </c>
      <c r="I78" s="103">
        <f t="shared" si="10"/>
        <v>0</v>
      </c>
      <c r="J78" s="103">
        <f t="shared" si="10"/>
        <v>0</v>
      </c>
      <c r="K78" s="55"/>
      <c r="L78" s="55">
        <v>381195.95458333334</v>
      </c>
      <c r="M78" s="56">
        <f t="shared" si="14"/>
        <v>0</v>
      </c>
      <c r="N78" s="56">
        <f t="shared" si="15"/>
        <v>0</v>
      </c>
      <c r="O78" s="103">
        <f t="shared" si="11"/>
        <v>251513.09083408336</v>
      </c>
      <c r="P78" s="103">
        <f t="shared" si="11"/>
        <v>129682.86374925</v>
      </c>
      <c r="Q78" s="50"/>
    </row>
    <row r="79" spans="1:17" hidden="1" outlineLevel="1">
      <c r="A79" s="52">
        <v>14300261</v>
      </c>
      <c r="B79" s="52" t="s">
        <v>178</v>
      </c>
      <c r="C79" s="53" t="s">
        <v>179</v>
      </c>
      <c r="D79" s="54" t="s">
        <v>91</v>
      </c>
      <c r="E79" s="54"/>
      <c r="F79" s="55">
        <v>3355561.91</v>
      </c>
      <c r="G79" s="56">
        <f t="shared" si="12"/>
        <v>3355561.91</v>
      </c>
      <c r="H79" s="56">
        <f t="shared" si="13"/>
        <v>0</v>
      </c>
      <c r="I79" s="103">
        <f t="shared" si="10"/>
        <v>0</v>
      </c>
      <c r="J79" s="103">
        <f t="shared" si="10"/>
        <v>0</v>
      </c>
      <c r="K79" s="55"/>
      <c r="L79" s="55">
        <v>3450761.7487499998</v>
      </c>
      <c r="M79" s="56">
        <f t="shared" si="14"/>
        <v>3450761.7487499998</v>
      </c>
      <c r="N79" s="56">
        <f t="shared" si="15"/>
        <v>0</v>
      </c>
      <c r="O79" s="103">
        <f t="shared" si="11"/>
        <v>0</v>
      </c>
      <c r="P79" s="103">
        <f t="shared" si="11"/>
        <v>0</v>
      </c>
      <c r="Q79" s="50"/>
    </row>
    <row r="80" spans="1:17" hidden="1" outlineLevel="1">
      <c r="A80" s="52">
        <v>14300323</v>
      </c>
      <c r="B80" s="52" t="s">
        <v>180</v>
      </c>
      <c r="C80" s="53" t="s">
        <v>181</v>
      </c>
      <c r="D80" s="54" t="s">
        <v>37</v>
      </c>
      <c r="E80" s="54"/>
      <c r="F80" s="55">
        <v>10179.280000000001</v>
      </c>
      <c r="G80" s="56">
        <f t="shared" si="12"/>
        <v>0</v>
      </c>
      <c r="H80" s="56">
        <f t="shared" si="13"/>
        <v>0</v>
      </c>
      <c r="I80" s="103">
        <f t="shared" si="10"/>
        <v>6716.2889440000008</v>
      </c>
      <c r="J80" s="103">
        <f t="shared" si="10"/>
        <v>3462.9910560000003</v>
      </c>
      <c r="K80" s="55"/>
      <c r="L80" s="55">
        <v>5236.2087499999998</v>
      </c>
      <c r="M80" s="56">
        <f t="shared" si="14"/>
        <v>0</v>
      </c>
      <c r="N80" s="56">
        <f t="shared" si="15"/>
        <v>0</v>
      </c>
      <c r="O80" s="103">
        <f t="shared" si="11"/>
        <v>3454.8505332500004</v>
      </c>
      <c r="P80" s="103">
        <f t="shared" si="11"/>
        <v>1781.3582167499999</v>
      </c>
      <c r="Q80" s="50"/>
    </row>
    <row r="81" spans="1:17" hidden="1" outlineLevel="1">
      <c r="A81" s="52">
        <v>14300333</v>
      </c>
      <c r="B81" s="52" t="s">
        <v>182</v>
      </c>
      <c r="C81" s="53" t="s">
        <v>183</v>
      </c>
      <c r="D81" s="54" t="s">
        <v>37</v>
      </c>
      <c r="E81" s="54"/>
      <c r="F81" s="55">
        <v>14847.36</v>
      </c>
      <c r="G81" s="56">
        <f t="shared" si="12"/>
        <v>0</v>
      </c>
      <c r="H81" s="56">
        <f t="shared" si="13"/>
        <v>0</v>
      </c>
      <c r="I81" s="103">
        <f t="shared" si="10"/>
        <v>9796.288128000002</v>
      </c>
      <c r="J81" s="103">
        <f t="shared" si="10"/>
        <v>5051.0718720000004</v>
      </c>
      <c r="K81" s="55"/>
      <c r="L81" s="55">
        <v>15783.533333333327</v>
      </c>
      <c r="M81" s="56">
        <f t="shared" si="14"/>
        <v>0</v>
      </c>
      <c r="N81" s="56">
        <f t="shared" si="15"/>
        <v>0</v>
      </c>
      <c r="O81" s="103">
        <f t="shared" si="11"/>
        <v>10413.975293333331</v>
      </c>
      <c r="P81" s="103">
        <f t="shared" si="11"/>
        <v>5369.5580399999981</v>
      </c>
      <c r="Q81" s="50"/>
    </row>
    <row r="82" spans="1:17" hidden="1" outlineLevel="1">
      <c r="A82" s="52">
        <v>14300341</v>
      </c>
      <c r="B82" s="52" t="s">
        <v>184</v>
      </c>
      <c r="C82" s="53" t="s">
        <v>185</v>
      </c>
      <c r="D82" s="54" t="s">
        <v>37</v>
      </c>
      <c r="E82" s="54"/>
      <c r="F82" s="55">
        <v>876778.01</v>
      </c>
      <c r="G82" s="56">
        <f t="shared" si="12"/>
        <v>876778.01</v>
      </c>
      <c r="H82" s="56">
        <f t="shared" si="13"/>
        <v>0</v>
      </c>
      <c r="I82" s="103">
        <f t="shared" si="10"/>
        <v>0</v>
      </c>
      <c r="J82" s="103">
        <f t="shared" si="10"/>
        <v>0</v>
      </c>
      <c r="K82" s="55"/>
      <c r="L82" s="55">
        <v>832930.01041666663</v>
      </c>
      <c r="M82" s="56">
        <f t="shared" si="14"/>
        <v>832930.01041666663</v>
      </c>
      <c r="N82" s="56">
        <f t="shared" si="15"/>
        <v>0</v>
      </c>
      <c r="O82" s="103">
        <f t="shared" si="11"/>
        <v>0</v>
      </c>
      <c r="P82" s="103">
        <f t="shared" si="11"/>
        <v>0</v>
      </c>
      <c r="Q82" s="50"/>
    </row>
    <row r="83" spans="1:17" hidden="1" outlineLevel="1">
      <c r="A83" s="52">
        <v>14300703</v>
      </c>
      <c r="B83" s="52" t="s">
        <v>186</v>
      </c>
      <c r="C83" s="53" t="s">
        <v>187</v>
      </c>
      <c r="D83" s="54" t="s">
        <v>37</v>
      </c>
      <c r="E83" s="54"/>
      <c r="F83" s="55">
        <v>29073564.469999999</v>
      </c>
      <c r="G83" s="56">
        <f t="shared" si="12"/>
        <v>0</v>
      </c>
      <c r="H83" s="56">
        <f t="shared" si="13"/>
        <v>0</v>
      </c>
      <c r="I83" s="103">
        <f t="shared" si="10"/>
        <v>19182737.837306</v>
      </c>
      <c r="J83" s="103">
        <f t="shared" si="10"/>
        <v>9890826.6326940004</v>
      </c>
      <c r="K83" s="55"/>
      <c r="L83" s="55">
        <v>22981017.952500001</v>
      </c>
      <c r="M83" s="56">
        <f t="shared" si="14"/>
        <v>0</v>
      </c>
      <c r="N83" s="56">
        <f t="shared" si="15"/>
        <v>0</v>
      </c>
      <c r="O83" s="103">
        <f t="shared" si="11"/>
        <v>15162875.645059502</v>
      </c>
      <c r="P83" s="103">
        <f t="shared" si="11"/>
        <v>7818142.3074405007</v>
      </c>
      <c r="Q83" s="50"/>
    </row>
    <row r="84" spans="1:17" hidden="1" outlineLevel="1">
      <c r="A84" s="52">
        <v>14300711</v>
      </c>
      <c r="B84" s="52" t="s">
        <v>188</v>
      </c>
      <c r="C84" s="53" t="s">
        <v>189</v>
      </c>
      <c r="D84" s="54" t="s">
        <v>37</v>
      </c>
      <c r="E84" s="54"/>
      <c r="F84" s="55">
        <v>0</v>
      </c>
      <c r="G84" s="56">
        <f t="shared" si="12"/>
        <v>0</v>
      </c>
      <c r="H84" s="56">
        <f t="shared" si="13"/>
        <v>0</v>
      </c>
      <c r="I84" s="103">
        <f t="shared" si="10"/>
        <v>0</v>
      </c>
      <c r="J84" s="103">
        <f t="shared" si="10"/>
        <v>0</v>
      </c>
      <c r="K84" s="55"/>
      <c r="L84" s="55">
        <v>0</v>
      </c>
      <c r="M84" s="56">
        <f t="shared" si="14"/>
        <v>0</v>
      </c>
      <c r="N84" s="56">
        <f t="shared" si="15"/>
        <v>0</v>
      </c>
      <c r="O84" s="103">
        <f t="shared" si="11"/>
        <v>0</v>
      </c>
      <c r="P84" s="103">
        <f t="shared" si="11"/>
        <v>0</v>
      </c>
      <c r="Q84" s="50"/>
    </row>
    <row r="85" spans="1:17" hidden="1" outlineLevel="1">
      <c r="A85" s="52">
        <v>14300713</v>
      </c>
      <c r="B85" s="52" t="s">
        <v>190</v>
      </c>
      <c r="C85" s="53" t="s">
        <v>191</v>
      </c>
      <c r="D85" s="54" t="s">
        <v>37</v>
      </c>
      <c r="E85" s="54"/>
      <c r="F85" s="55">
        <v>132310.81</v>
      </c>
      <c r="G85" s="56">
        <f t="shared" si="12"/>
        <v>0</v>
      </c>
      <c r="H85" s="56">
        <f t="shared" si="13"/>
        <v>0</v>
      </c>
      <c r="I85" s="103">
        <f t="shared" si="10"/>
        <v>87298.672438000009</v>
      </c>
      <c r="J85" s="103">
        <f t="shared" si="10"/>
        <v>45012.137561999996</v>
      </c>
      <c r="K85" s="55"/>
      <c r="L85" s="55">
        <v>132028.70666666669</v>
      </c>
      <c r="M85" s="56">
        <f t="shared" si="14"/>
        <v>0</v>
      </c>
      <c r="N85" s="56">
        <f t="shared" si="15"/>
        <v>0</v>
      </c>
      <c r="O85" s="103">
        <f t="shared" si="11"/>
        <v>87112.540658666694</v>
      </c>
      <c r="P85" s="103">
        <f t="shared" si="11"/>
        <v>44916.166008000007</v>
      </c>
      <c r="Q85" s="50"/>
    </row>
    <row r="86" spans="1:17" hidden="1" outlineLevel="1">
      <c r="A86" s="52">
        <v>14300723</v>
      </c>
      <c r="B86" s="52" t="s">
        <v>192</v>
      </c>
      <c r="C86" s="53" t="s">
        <v>193</v>
      </c>
      <c r="D86" s="54" t="s">
        <v>37</v>
      </c>
      <c r="E86" s="54"/>
      <c r="F86" s="55">
        <v>1406951.94</v>
      </c>
      <c r="G86" s="56">
        <f t="shared" si="12"/>
        <v>0</v>
      </c>
      <c r="H86" s="56">
        <f t="shared" si="13"/>
        <v>0</v>
      </c>
      <c r="I86" s="103">
        <f t="shared" si="10"/>
        <v>928306.89001199999</v>
      </c>
      <c r="J86" s="103">
        <f t="shared" si="10"/>
        <v>478645.04998800001</v>
      </c>
      <c r="K86" s="55"/>
      <c r="L86" s="55">
        <v>1417685.1841666664</v>
      </c>
      <c r="M86" s="56">
        <f t="shared" si="14"/>
        <v>0</v>
      </c>
      <c r="N86" s="56">
        <f t="shared" si="15"/>
        <v>0</v>
      </c>
      <c r="O86" s="103">
        <f t="shared" si="11"/>
        <v>935388.68451316655</v>
      </c>
      <c r="P86" s="103">
        <f t="shared" si="11"/>
        <v>482296.49965349992</v>
      </c>
      <c r="Q86" s="50"/>
    </row>
    <row r="87" spans="1:17" hidden="1" outlineLevel="1">
      <c r="A87" s="52">
        <v>14300733</v>
      </c>
      <c r="B87" s="52" t="s">
        <v>194</v>
      </c>
      <c r="C87" s="53" t="s">
        <v>195</v>
      </c>
      <c r="D87" s="54" t="s">
        <v>37</v>
      </c>
      <c r="E87" s="54"/>
      <c r="F87" s="55">
        <v>13297060.800000001</v>
      </c>
      <c r="G87" s="56">
        <f t="shared" si="12"/>
        <v>0</v>
      </c>
      <c r="H87" s="56">
        <f t="shared" si="13"/>
        <v>0</v>
      </c>
      <c r="I87" s="103">
        <f t="shared" si="10"/>
        <v>8773400.7158400007</v>
      </c>
      <c r="J87" s="103">
        <f t="shared" si="10"/>
        <v>4523660.0841600001</v>
      </c>
      <c r="K87" s="55"/>
      <c r="L87" s="55">
        <v>11901545.194583334</v>
      </c>
      <c r="M87" s="56">
        <f t="shared" si="14"/>
        <v>0</v>
      </c>
      <c r="N87" s="56">
        <f t="shared" si="15"/>
        <v>0</v>
      </c>
      <c r="O87" s="103">
        <f t="shared" si="11"/>
        <v>7852639.5193860848</v>
      </c>
      <c r="P87" s="103">
        <f t="shared" si="11"/>
        <v>4048905.6751972502</v>
      </c>
      <c r="Q87" s="50"/>
    </row>
    <row r="88" spans="1:17" hidden="1" outlineLevel="1">
      <c r="A88" s="52">
        <v>14300743</v>
      </c>
      <c r="B88" s="52" t="s">
        <v>196</v>
      </c>
      <c r="C88" s="53" t="s">
        <v>197</v>
      </c>
      <c r="D88" s="54" t="s">
        <v>37</v>
      </c>
      <c r="E88" s="54"/>
      <c r="F88" s="55">
        <v>531941.03</v>
      </c>
      <c r="G88" s="56">
        <f t="shared" si="12"/>
        <v>0</v>
      </c>
      <c r="H88" s="56">
        <f t="shared" si="13"/>
        <v>0</v>
      </c>
      <c r="I88" s="103">
        <f t="shared" ref="I88:J107" si="16">IF(AND(RIGHT($A88)&lt;&gt;"1",RIGHT($A88)&lt;&gt;"2"),$F88,0)*I$6</f>
        <v>350974.69159400003</v>
      </c>
      <c r="J88" s="103">
        <f t="shared" si="16"/>
        <v>180966.33840600002</v>
      </c>
      <c r="K88" s="55"/>
      <c r="L88" s="55">
        <v>499852.85708333337</v>
      </c>
      <c r="M88" s="56">
        <f t="shared" si="14"/>
        <v>0</v>
      </c>
      <c r="N88" s="56">
        <f t="shared" si="15"/>
        <v>0</v>
      </c>
      <c r="O88" s="103">
        <f t="shared" ref="O88:P107" si="17">IF(AND(RIGHT($A88)&lt;&gt;"1",RIGHT($A88)&lt;&gt;"2"),$L88,0)*O$6</f>
        <v>329802.91510358336</v>
      </c>
      <c r="P88" s="103">
        <f t="shared" si="17"/>
        <v>170049.94197975</v>
      </c>
      <c r="Q88" s="50"/>
    </row>
    <row r="89" spans="1:17" hidden="1" outlineLevel="1">
      <c r="A89" s="52">
        <v>14300763</v>
      </c>
      <c r="B89" s="52" t="s">
        <v>198</v>
      </c>
      <c r="C89" s="53" t="s">
        <v>199</v>
      </c>
      <c r="D89" s="54" t="s">
        <v>37</v>
      </c>
      <c r="E89" s="54"/>
      <c r="F89" s="55">
        <v>3378345.08</v>
      </c>
      <c r="G89" s="56">
        <f t="shared" si="12"/>
        <v>0</v>
      </c>
      <c r="H89" s="56">
        <f t="shared" si="13"/>
        <v>0</v>
      </c>
      <c r="I89" s="103">
        <f t="shared" si="16"/>
        <v>2229032.083784</v>
      </c>
      <c r="J89" s="103">
        <f t="shared" si="16"/>
        <v>1149312.9962160001</v>
      </c>
      <c r="K89" s="55"/>
      <c r="L89" s="55">
        <v>1107604.6537500001</v>
      </c>
      <c r="M89" s="56">
        <f t="shared" si="14"/>
        <v>0</v>
      </c>
      <c r="N89" s="56">
        <f t="shared" si="15"/>
        <v>0</v>
      </c>
      <c r="O89" s="103">
        <f t="shared" si="17"/>
        <v>730797.55054425006</v>
      </c>
      <c r="P89" s="103">
        <f t="shared" si="17"/>
        <v>376807.10320575</v>
      </c>
      <c r="Q89" s="50"/>
    </row>
    <row r="90" spans="1:17" hidden="1" outlineLevel="1">
      <c r="A90" s="52">
        <v>14300913</v>
      </c>
      <c r="B90" s="52" t="s">
        <v>200</v>
      </c>
      <c r="C90" s="53" t="s">
        <v>201</v>
      </c>
      <c r="D90" s="54" t="s">
        <v>37</v>
      </c>
      <c r="E90" s="54"/>
      <c r="F90" s="55">
        <v>0</v>
      </c>
      <c r="G90" s="56">
        <f t="shared" si="12"/>
        <v>0</v>
      </c>
      <c r="H90" s="56">
        <f t="shared" si="13"/>
        <v>0</v>
      </c>
      <c r="I90" s="103">
        <f t="shared" si="16"/>
        <v>0</v>
      </c>
      <c r="J90" s="103">
        <f t="shared" si="16"/>
        <v>0</v>
      </c>
      <c r="K90" s="55"/>
      <c r="L90" s="55">
        <v>0</v>
      </c>
      <c r="M90" s="56">
        <f t="shared" si="14"/>
        <v>0</v>
      </c>
      <c r="N90" s="56">
        <f t="shared" si="15"/>
        <v>0</v>
      </c>
      <c r="O90" s="103">
        <f t="shared" si="17"/>
        <v>0</v>
      </c>
      <c r="P90" s="103">
        <f t="shared" si="17"/>
        <v>0</v>
      </c>
      <c r="Q90" s="50"/>
    </row>
    <row r="91" spans="1:17" hidden="1" outlineLevel="1">
      <c r="A91" s="52">
        <v>14300921</v>
      </c>
      <c r="B91" s="52" t="s">
        <v>202</v>
      </c>
      <c r="C91" s="53" t="s">
        <v>203</v>
      </c>
      <c r="D91" s="54" t="s">
        <v>37</v>
      </c>
      <c r="E91" s="54"/>
      <c r="F91" s="55">
        <v>1123879.68</v>
      </c>
      <c r="G91" s="56">
        <f t="shared" si="12"/>
        <v>1123879.68</v>
      </c>
      <c r="H91" s="56">
        <f t="shared" si="13"/>
        <v>0</v>
      </c>
      <c r="I91" s="103">
        <f t="shared" si="16"/>
        <v>0</v>
      </c>
      <c r="J91" s="103">
        <f t="shared" si="16"/>
        <v>0</v>
      </c>
      <c r="K91" s="55"/>
      <c r="L91" s="55">
        <v>958725.90875000029</v>
      </c>
      <c r="M91" s="56">
        <f t="shared" si="14"/>
        <v>958725.90875000029</v>
      </c>
      <c r="N91" s="56">
        <f t="shared" si="15"/>
        <v>0</v>
      </c>
      <c r="O91" s="103">
        <f t="shared" si="17"/>
        <v>0</v>
      </c>
      <c r="P91" s="103">
        <f t="shared" si="17"/>
        <v>0</v>
      </c>
      <c r="Q91" s="50"/>
    </row>
    <row r="92" spans="1:17" hidden="1" outlineLevel="1">
      <c r="A92" s="51">
        <v>14300951</v>
      </c>
      <c r="B92" s="52" t="s">
        <v>204</v>
      </c>
      <c r="C92" s="69" t="s">
        <v>205</v>
      </c>
      <c r="D92" s="54" t="s">
        <v>37</v>
      </c>
      <c r="E92" s="54"/>
      <c r="F92" s="55">
        <v>0</v>
      </c>
      <c r="G92" s="56">
        <f t="shared" si="12"/>
        <v>0</v>
      </c>
      <c r="H92" s="56">
        <f t="shared" si="13"/>
        <v>0</v>
      </c>
      <c r="I92" s="103">
        <f t="shared" si="16"/>
        <v>0</v>
      </c>
      <c r="J92" s="103">
        <f t="shared" si="16"/>
        <v>0</v>
      </c>
      <c r="K92" s="55"/>
      <c r="L92" s="55">
        <v>0</v>
      </c>
      <c r="M92" s="56">
        <f t="shared" si="14"/>
        <v>0</v>
      </c>
      <c r="N92" s="56">
        <f t="shared" si="15"/>
        <v>0</v>
      </c>
      <c r="O92" s="103">
        <f t="shared" si="17"/>
        <v>0</v>
      </c>
      <c r="P92" s="103">
        <f t="shared" si="17"/>
        <v>0</v>
      </c>
      <c r="Q92" s="50"/>
    </row>
    <row r="93" spans="1:17" hidden="1" outlineLevel="1">
      <c r="A93" s="52">
        <v>14301022</v>
      </c>
      <c r="B93" s="52" t="s">
        <v>206</v>
      </c>
      <c r="C93" s="53" t="s">
        <v>207</v>
      </c>
      <c r="D93" s="54" t="s">
        <v>37</v>
      </c>
      <c r="E93" s="54"/>
      <c r="F93" s="55">
        <v>10403156.66</v>
      </c>
      <c r="G93" s="56">
        <f t="shared" si="12"/>
        <v>0</v>
      </c>
      <c r="H93" s="56">
        <f t="shared" si="13"/>
        <v>10403156.66</v>
      </c>
      <c r="I93" s="103">
        <f t="shared" si="16"/>
        <v>0</v>
      </c>
      <c r="J93" s="103">
        <f t="shared" si="16"/>
        <v>0</v>
      </c>
      <c r="K93" s="55"/>
      <c r="L93" s="55">
        <v>7275004.5987500018</v>
      </c>
      <c r="M93" s="56">
        <f t="shared" si="14"/>
        <v>0</v>
      </c>
      <c r="N93" s="56">
        <f t="shared" si="15"/>
        <v>7275004.5987500018</v>
      </c>
      <c r="O93" s="103">
        <f t="shared" si="17"/>
        <v>0</v>
      </c>
      <c r="P93" s="103">
        <f t="shared" si="17"/>
        <v>0</v>
      </c>
      <c r="Q93" s="50"/>
    </row>
    <row r="94" spans="1:17" hidden="1" outlineLevel="1">
      <c r="A94" s="52">
        <v>14301033</v>
      </c>
      <c r="B94" s="52" t="s">
        <v>208</v>
      </c>
      <c r="C94" s="53" t="s">
        <v>209</v>
      </c>
      <c r="D94" s="54" t="s">
        <v>37</v>
      </c>
      <c r="E94" s="54"/>
      <c r="F94" s="55">
        <v>0</v>
      </c>
      <c r="G94" s="56">
        <f t="shared" si="12"/>
        <v>0</v>
      </c>
      <c r="H94" s="56">
        <f t="shared" si="13"/>
        <v>0</v>
      </c>
      <c r="I94" s="103">
        <f t="shared" si="16"/>
        <v>0</v>
      </c>
      <c r="J94" s="103">
        <f t="shared" si="16"/>
        <v>0</v>
      </c>
      <c r="K94" s="55"/>
      <c r="L94" s="55">
        <v>75970.989583333328</v>
      </c>
      <c r="M94" s="56">
        <f t="shared" si="14"/>
        <v>0</v>
      </c>
      <c r="N94" s="56">
        <f t="shared" si="15"/>
        <v>0</v>
      </c>
      <c r="O94" s="103">
        <f t="shared" si="17"/>
        <v>50125.658927083336</v>
      </c>
      <c r="P94" s="103">
        <f t="shared" si="17"/>
        <v>25845.33065625</v>
      </c>
      <c r="Q94" s="50"/>
    </row>
    <row r="95" spans="1:17" hidden="1" outlineLevel="1">
      <c r="A95" s="52">
        <v>14301041</v>
      </c>
      <c r="B95" s="52" t="s">
        <v>210</v>
      </c>
      <c r="C95" s="53" t="s">
        <v>211</v>
      </c>
      <c r="D95" s="54" t="s">
        <v>37</v>
      </c>
      <c r="E95" s="54"/>
      <c r="F95" s="55">
        <v>0</v>
      </c>
      <c r="G95" s="56">
        <f t="shared" si="12"/>
        <v>0</v>
      </c>
      <c r="H95" s="56">
        <f t="shared" si="13"/>
        <v>0</v>
      </c>
      <c r="I95" s="103">
        <f t="shared" si="16"/>
        <v>0</v>
      </c>
      <c r="J95" s="103">
        <f t="shared" si="16"/>
        <v>0</v>
      </c>
      <c r="K95" s="55"/>
      <c r="L95" s="55">
        <v>0</v>
      </c>
      <c r="M95" s="56">
        <f t="shared" si="14"/>
        <v>0</v>
      </c>
      <c r="N95" s="56">
        <f t="shared" si="15"/>
        <v>0</v>
      </c>
      <c r="O95" s="103">
        <f t="shared" si="17"/>
        <v>0</v>
      </c>
      <c r="P95" s="103">
        <f t="shared" si="17"/>
        <v>0</v>
      </c>
      <c r="Q95" s="50"/>
    </row>
    <row r="96" spans="1:17" hidden="1" outlineLevel="1">
      <c r="A96" s="52">
        <v>14301043</v>
      </c>
      <c r="B96" s="52" t="s">
        <v>212</v>
      </c>
      <c r="C96" s="52" t="s">
        <v>213</v>
      </c>
      <c r="D96" s="54" t="s">
        <v>91</v>
      </c>
      <c r="E96" s="54"/>
      <c r="F96" s="55">
        <v>4753955.51</v>
      </c>
      <c r="G96" s="56">
        <f t="shared" si="12"/>
        <v>0</v>
      </c>
      <c r="H96" s="56">
        <f t="shared" si="13"/>
        <v>0</v>
      </c>
      <c r="I96" s="103">
        <f t="shared" si="16"/>
        <v>3136659.8454980003</v>
      </c>
      <c r="J96" s="103">
        <f t="shared" si="16"/>
        <v>1617295.664502</v>
      </c>
      <c r="K96" s="55"/>
      <c r="L96" s="55">
        <v>5663045.9379166663</v>
      </c>
      <c r="M96" s="56">
        <f t="shared" si="14"/>
        <v>0</v>
      </c>
      <c r="N96" s="56">
        <f t="shared" si="15"/>
        <v>0</v>
      </c>
      <c r="O96" s="103">
        <f t="shared" si="17"/>
        <v>3736477.7098374167</v>
      </c>
      <c r="P96" s="103">
        <f t="shared" si="17"/>
        <v>1926568.2280792498</v>
      </c>
      <c r="Q96" s="50"/>
    </row>
    <row r="97" spans="1:17" hidden="1" outlineLevel="1">
      <c r="A97" s="51">
        <v>14301044</v>
      </c>
      <c r="B97" s="52" t="s">
        <v>214</v>
      </c>
      <c r="C97" s="53" t="s">
        <v>215</v>
      </c>
      <c r="D97" s="54" t="s">
        <v>91</v>
      </c>
      <c r="E97" s="54"/>
      <c r="F97" s="55">
        <v>0</v>
      </c>
      <c r="G97" s="56">
        <f t="shared" si="12"/>
        <v>0</v>
      </c>
      <c r="H97" s="56">
        <f t="shared" si="13"/>
        <v>0</v>
      </c>
      <c r="I97" s="103">
        <f t="shared" si="16"/>
        <v>0</v>
      </c>
      <c r="J97" s="103">
        <f t="shared" si="16"/>
        <v>0</v>
      </c>
      <c r="K97" s="55"/>
      <c r="L97" s="55">
        <v>7628.9225000000033</v>
      </c>
      <c r="M97" s="56">
        <f t="shared" si="14"/>
        <v>0</v>
      </c>
      <c r="N97" s="56">
        <f t="shared" si="15"/>
        <v>0</v>
      </c>
      <c r="O97" s="103">
        <f t="shared" si="17"/>
        <v>5033.5630655000023</v>
      </c>
      <c r="P97" s="103">
        <f t="shared" si="17"/>
        <v>2595.359434500001</v>
      </c>
      <c r="Q97" s="50"/>
    </row>
    <row r="98" spans="1:17" hidden="1" outlineLevel="1">
      <c r="A98" s="52">
        <v>14400311</v>
      </c>
      <c r="B98" s="52" t="s">
        <v>216</v>
      </c>
      <c r="C98" s="53" t="s">
        <v>217</v>
      </c>
      <c r="D98" s="54" t="s">
        <v>37</v>
      </c>
      <c r="E98" s="54"/>
      <c r="F98" s="55">
        <v>-23991945.100000001</v>
      </c>
      <c r="G98" s="56">
        <f t="shared" si="12"/>
        <v>-23991945.100000001</v>
      </c>
      <c r="H98" s="56">
        <f t="shared" si="13"/>
        <v>0</v>
      </c>
      <c r="I98" s="103">
        <f t="shared" si="16"/>
        <v>0</v>
      </c>
      <c r="J98" s="103">
        <f t="shared" si="16"/>
        <v>0</v>
      </c>
      <c r="K98" s="55"/>
      <c r="L98" s="55">
        <v>-22214917.744583335</v>
      </c>
      <c r="M98" s="56">
        <f t="shared" si="14"/>
        <v>-22214917.744583335</v>
      </c>
      <c r="N98" s="56">
        <f t="shared" si="15"/>
        <v>0</v>
      </c>
      <c r="O98" s="103">
        <f t="shared" si="17"/>
        <v>0</v>
      </c>
      <c r="P98" s="103">
        <f t="shared" si="17"/>
        <v>0</v>
      </c>
      <c r="Q98" s="50"/>
    </row>
    <row r="99" spans="1:17" hidden="1" outlineLevel="1">
      <c r="A99" s="52">
        <v>14400312</v>
      </c>
      <c r="B99" s="52" t="s">
        <v>218</v>
      </c>
      <c r="C99" s="53" t="s">
        <v>219</v>
      </c>
      <c r="D99" s="54" t="s">
        <v>37</v>
      </c>
      <c r="E99" s="54"/>
      <c r="F99" s="55">
        <v>-5277023.7300000004</v>
      </c>
      <c r="G99" s="56">
        <f t="shared" si="12"/>
        <v>0</v>
      </c>
      <c r="H99" s="56">
        <f t="shared" si="13"/>
        <v>-5277023.7300000004</v>
      </c>
      <c r="I99" s="103">
        <f t="shared" si="16"/>
        <v>0</v>
      </c>
      <c r="J99" s="103">
        <f t="shared" si="16"/>
        <v>0</v>
      </c>
      <c r="K99" s="55"/>
      <c r="L99" s="55">
        <v>-5010720.4058333337</v>
      </c>
      <c r="M99" s="56">
        <f t="shared" si="14"/>
        <v>0</v>
      </c>
      <c r="N99" s="56">
        <f t="shared" si="15"/>
        <v>-5010720.4058333337</v>
      </c>
      <c r="O99" s="103">
        <f t="shared" si="17"/>
        <v>0</v>
      </c>
      <c r="P99" s="103">
        <f t="shared" si="17"/>
        <v>0</v>
      </c>
      <c r="Q99" s="50"/>
    </row>
    <row r="100" spans="1:17" hidden="1" outlineLevel="1">
      <c r="A100" s="52">
        <v>14400313</v>
      </c>
      <c r="B100" s="52" t="s">
        <v>220</v>
      </c>
      <c r="C100" s="53" t="s">
        <v>221</v>
      </c>
      <c r="D100" s="54" t="s">
        <v>37</v>
      </c>
      <c r="E100" s="54"/>
      <c r="F100" s="55">
        <v>-4261911.28</v>
      </c>
      <c r="G100" s="56">
        <f t="shared" si="12"/>
        <v>0</v>
      </c>
      <c r="H100" s="56">
        <f t="shared" si="13"/>
        <v>0</v>
      </c>
      <c r="I100" s="103">
        <f t="shared" si="16"/>
        <v>-2812009.0625440003</v>
      </c>
      <c r="J100" s="103">
        <f t="shared" si="16"/>
        <v>-1449902.2174560002</v>
      </c>
      <c r="K100" s="55"/>
      <c r="L100" s="55">
        <v>-1333853.1262500004</v>
      </c>
      <c r="M100" s="56">
        <f t="shared" si="14"/>
        <v>0</v>
      </c>
      <c r="N100" s="56">
        <f t="shared" si="15"/>
        <v>0</v>
      </c>
      <c r="O100" s="103">
        <f t="shared" si="17"/>
        <v>-880076.2926997504</v>
      </c>
      <c r="P100" s="103">
        <f t="shared" si="17"/>
        <v>-453776.83355025016</v>
      </c>
      <c r="Q100" s="50"/>
    </row>
    <row r="101" spans="1:17" hidden="1" outlineLevel="1">
      <c r="A101" s="52">
        <v>14400323</v>
      </c>
      <c r="B101" s="52" t="s">
        <v>222</v>
      </c>
      <c r="C101" s="53" t="s">
        <v>223</v>
      </c>
      <c r="D101" s="54" t="s">
        <v>37</v>
      </c>
      <c r="E101" s="54"/>
      <c r="F101" s="55">
        <v>0</v>
      </c>
      <c r="G101" s="56">
        <f t="shared" si="12"/>
        <v>0</v>
      </c>
      <c r="H101" s="56">
        <f t="shared" si="13"/>
        <v>0</v>
      </c>
      <c r="I101" s="103">
        <f t="shared" si="16"/>
        <v>0</v>
      </c>
      <c r="J101" s="103">
        <f t="shared" si="16"/>
        <v>0</v>
      </c>
      <c r="K101" s="55"/>
      <c r="L101" s="55">
        <v>0</v>
      </c>
      <c r="M101" s="56">
        <f t="shared" si="14"/>
        <v>0</v>
      </c>
      <c r="N101" s="56">
        <f t="shared" si="15"/>
        <v>0</v>
      </c>
      <c r="O101" s="103">
        <f t="shared" si="17"/>
        <v>0</v>
      </c>
      <c r="P101" s="103">
        <f t="shared" si="17"/>
        <v>0</v>
      </c>
      <c r="Q101" s="50"/>
    </row>
    <row r="102" spans="1:17" hidden="1" outlineLevel="1">
      <c r="A102" s="51">
        <v>14400333</v>
      </c>
      <c r="B102" s="51" t="s">
        <v>224</v>
      </c>
      <c r="C102" s="53" t="s">
        <v>225</v>
      </c>
      <c r="D102" s="54" t="s">
        <v>37</v>
      </c>
      <c r="E102" s="54"/>
      <c r="F102" s="55">
        <v>0</v>
      </c>
      <c r="G102" s="56">
        <f t="shared" si="12"/>
        <v>0</v>
      </c>
      <c r="H102" s="56">
        <f t="shared" si="13"/>
        <v>0</v>
      </c>
      <c r="I102" s="103">
        <f t="shared" si="16"/>
        <v>0</v>
      </c>
      <c r="J102" s="103">
        <f t="shared" si="16"/>
        <v>0</v>
      </c>
      <c r="K102" s="55"/>
      <c r="L102" s="55">
        <v>0</v>
      </c>
      <c r="M102" s="56">
        <f t="shared" si="14"/>
        <v>0</v>
      </c>
      <c r="N102" s="56">
        <f t="shared" si="15"/>
        <v>0</v>
      </c>
      <c r="O102" s="103">
        <f t="shared" si="17"/>
        <v>0</v>
      </c>
      <c r="P102" s="103">
        <f t="shared" si="17"/>
        <v>0</v>
      </c>
      <c r="Q102" s="50"/>
    </row>
    <row r="103" spans="1:17" hidden="1" outlineLevel="1">
      <c r="A103" s="52">
        <v>14400343</v>
      </c>
      <c r="B103" s="52" t="s">
        <v>226</v>
      </c>
      <c r="C103" s="53" t="s">
        <v>227</v>
      </c>
      <c r="D103" s="54" t="s">
        <v>37</v>
      </c>
      <c r="E103" s="54"/>
      <c r="F103" s="55">
        <v>-902021.11</v>
      </c>
      <c r="G103" s="56">
        <f t="shared" si="12"/>
        <v>0</v>
      </c>
      <c r="H103" s="56">
        <f t="shared" si="13"/>
        <v>0</v>
      </c>
      <c r="I103" s="103">
        <f t="shared" si="16"/>
        <v>-595153.52837800002</v>
      </c>
      <c r="J103" s="103">
        <f t="shared" si="16"/>
        <v>-306867.58162199997</v>
      </c>
      <c r="K103" s="55"/>
      <c r="L103" s="55">
        <v>-1258022.0037500001</v>
      </c>
      <c r="M103" s="56">
        <f t="shared" si="14"/>
        <v>0</v>
      </c>
      <c r="N103" s="56">
        <f t="shared" si="15"/>
        <v>0</v>
      </c>
      <c r="O103" s="103">
        <f t="shared" si="17"/>
        <v>-830042.91807425022</v>
      </c>
      <c r="P103" s="103">
        <f t="shared" si="17"/>
        <v>-427979.08567575004</v>
      </c>
      <c r="Q103" s="50"/>
    </row>
    <row r="104" spans="1:17" hidden="1" outlineLevel="1">
      <c r="A104" s="52">
        <v>14400353</v>
      </c>
      <c r="B104" s="52" t="s">
        <v>228</v>
      </c>
      <c r="C104" s="53" t="s">
        <v>229</v>
      </c>
      <c r="D104" s="54" t="s">
        <v>37</v>
      </c>
      <c r="E104" s="54"/>
      <c r="F104" s="55">
        <v>-524843.91</v>
      </c>
      <c r="G104" s="56">
        <f t="shared" si="12"/>
        <v>0</v>
      </c>
      <c r="H104" s="56">
        <f t="shared" si="13"/>
        <v>0</v>
      </c>
      <c r="I104" s="103">
        <f t="shared" si="16"/>
        <v>-346292.01181800006</v>
      </c>
      <c r="J104" s="103">
        <f t="shared" si="16"/>
        <v>-178551.898182</v>
      </c>
      <c r="K104" s="55"/>
      <c r="L104" s="55">
        <v>-492755.73708333331</v>
      </c>
      <c r="M104" s="56">
        <f t="shared" si="14"/>
        <v>0</v>
      </c>
      <c r="N104" s="56">
        <f t="shared" si="15"/>
        <v>0</v>
      </c>
      <c r="O104" s="103">
        <f t="shared" si="17"/>
        <v>-325120.23532758333</v>
      </c>
      <c r="P104" s="103">
        <f t="shared" si="17"/>
        <v>-167635.50175574998</v>
      </c>
      <c r="Q104" s="50"/>
    </row>
    <row r="105" spans="1:17" hidden="1" outlineLevel="1">
      <c r="A105" s="52">
        <v>14600000</v>
      </c>
      <c r="B105" s="52" t="s">
        <v>230</v>
      </c>
      <c r="C105" s="53" t="s">
        <v>231</v>
      </c>
      <c r="D105" s="54" t="s">
        <v>91</v>
      </c>
      <c r="E105" s="54"/>
      <c r="F105" s="55">
        <v>0</v>
      </c>
      <c r="G105" s="56">
        <f t="shared" si="12"/>
        <v>0</v>
      </c>
      <c r="H105" s="56">
        <f t="shared" si="13"/>
        <v>0</v>
      </c>
      <c r="I105" s="103">
        <f t="shared" si="16"/>
        <v>0</v>
      </c>
      <c r="J105" s="103">
        <f t="shared" si="16"/>
        <v>0</v>
      </c>
      <c r="K105" s="55"/>
      <c r="L105" s="55">
        <v>0</v>
      </c>
      <c r="M105" s="56">
        <f t="shared" si="14"/>
        <v>0</v>
      </c>
      <c r="N105" s="56">
        <f t="shared" si="15"/>
        <v>0</v>
      </c>
      <c r="O105" s="103">
        <f t="shared" si="17"/>
        <v>0</v>
      </c>
      <c r="P105" s="103">
        <f t="shared" si="17"/>
        <v>0</v>
      </c>
      <c r="Q105" s="50"/>
    </row>
    <row r="106" spans="1:17" hidden="1" outlineLevel="1">
      <c r="A106" s="52" t="s">
        <v>232</v>
      </c>
      <c r="B106" s="52" t="s">
        <v>232</v>
      </c>
      <c r="C106" s="53" t="s">
        <v>233</v>
      </c>
      <c r="D106" s="54" t="s">
        <v>91</v>
      </c>
      <c r="E106" s="54"/>
      <c r="F106" s="55">
        <v>0</v>
      </c>
      <c r="G106" s="56">
        <f t="shared" si="12"/>
        <v>0</v>
      </c>
      <c r="H106" s="56">
        <f t="shared" si="13"/>
        <v>0</v>
      </c>
      <c r="I106" s="103">
        <f t="shared" si="16"/>
        <v>0</v>
      </c>
      <c r="J106" s="103">
        <f t="shared" si="16"/>
        <v>0</v>
      </c>
      <c r="K106" s="55"/>
      <c r="L106" s="55">
        <v>18833.422500000001</v>
      </c>
      <c r="M106" s="56">
        <f t="shared" si="14"/>
        <v>0</v>
      </c>
      <c r="N106" s="56">
        <f t="shared" si="15"/>
        <v>18833.422500000001</v>
      </c>
      <c r="O106" s="103">
        <f t="shared" si="17"/>
        <v>0</v>
      </c>
      <c r="P106" s="103">
        <f t="shared" si="17"/>
        <v>0</v>
      </c>
      <c r="Q106" s="50"/>
    </row>
    <row r="107" spans="1:17" hidden="1" outlineLevel="1">
      <c r="A107" s="51">
        <v>14601004</v>
      </c>
      <c r="B107" s="52" t="s">
        <v>234</v>
      </c>
      <c r="C107" s="63" t="s">
        <v>235</v>
      </c>
      <c r="D107" s="54" t="s">
        <v>91</v>
      </c>
      <c r="E107" s="54"/>
      <c r="F107" s="55">
        <v>24801.64</v>
      </c>
      <c r="G107" s="56">
        <f t="shared" si="12"/>
        <v>0</v>
      </c>
      <c r="H107" s="56">
        <f t="shared" si="13"/>
        <v>0</v>
      </c>
      <c r="I107" s="103">
        <f t="shared" si="16"/>
        <v>16364.122072</v>
      </c>
      <c r="J107" s="103">
        <f t="shared" si="16"/>
        <v>8437.5179279999993</v>
      </c>
      <c r="K107" s="55"/>
      <c r="L107" s="55">
        <v>22132.525416666667</v>
      </c>
      <c r="M107" s="56">
        <f t="shared" si="14"/>
        <v>0</v>
      </c>
      <c r="N107" s="56">
        <f t="shared" si="15"/>
        <v>0</v>
      </c>
      <c r="O107" s="103">
        <f t="shared" si="17"/>
        <v>14603.040269916668</v>
      </c>
      <c r="P107" s="103">
        <f t="shared" si="17"/>
        <v>7529.4851467500002</v>
      </c>
      <c r="Q107" s="50"/>
    </row>
    <row r="108" spans="1:17" hidden="1" outlineLevel="1">
      <c r="A108" s="52">
        <v>14602502</v>
      </c>
      <c r="B108" s="52" t="s">
        <v>236</v>
      </c>
      <c r="C108" s="63" t="s">
        <v>237</v>
      </c>
      <c r="D108" s="54" t="s">
        <v>91</v>
      </c>
      <c r="E108" s="54"/>
      <c r="F108" s="55">
        <v>3559615.16</v>
      </c>
      <c r="G108" s="56">
        <f t="shared" si="12"/>
        <v>0</v>
      </c>
      <c r="H108" s="56">
        <f t="shared" si="13"/>
        <v>3559615.16</v>
      </c>
      <c r="I108" s="103">
        <f t="shared" ref="I108:J127" si="18">IF(AND(RIGHT($A108)&lt;&gt;"1",RIGHT($A108)&lt;&gt;"2"),$F108,0)*I$6</f>
        <v>0</v>
      </c>
      <c r="J108" s="103">
        <f t="shared" si="18"/>
        <v>0</v>
      </c>
      <c r="K108" s="55"/>
      <c r="L108" s="55">
        <v>2052938.8170833334</v>
      </c>
      <c r="M108" s="56">
        <f t="shared" si="14"/>
        <v>0</v>
      </c>
      <c r="N108" s="56">
        <f t="shared" si="15"/>
        <v>2052938.8170833334</v>
      </c>
      <c r="O108" s="103">
        <f t="shared" ref="O108:P127" si="19">IF(AND(RIGHT($A108)&lt;&gt;"1",RIGHT($A108)&lt;&gt;"2"),$L108,0)*O$6</f>
        <v>0</v>
      </c>
      <c r="P108" s="103">
        <f t="shared" si="19"/>
        <v>0</v>
      </c>
      <c r="Q108" s="50"/>
    </row>
    <row r="109" spans="1:17" hidden="1" outlineLevel="1">
      <c r="A109" s="52">
        <v>14609470</v>
      </c>
      <c r="B109" s="52" t="s">
        <v>238</v>
      </c>
      <c r="C109" s="63" t="s">
        <v>239</v>
      </c>
      <c r="D109" s="54" t="s">
        <v>91</v>
      </c>
      <c r="E109" s="54"/>
      <c r="F109" s="55">
        <v>771732.37</v>
      </c>
      <c r="G109" s="56">
        <f t="shared" si="12"/>
        <v>0</v>
      </c>
      <c r="H109" s="56">
        <f t="shared" si="13"/>
        <v>0</v>
      </c>
      <c r="I109" s="103">
        <f t="shared" si="18"/>
        <v>509189.01772600005</v>
      </c>
      <c r="J109" s="103">
        <f t="shared" si="18"/>
        <v>262543.352274</v>
      </c>
      <c r="K109" s="55"/>
      <c r="L109" s="55">
        <v>734355.53875000018</v>
      </c>
      <c r="M109" s="56">
        <f t="shared" si="14"/>
        <v>0</v>
      </c>
      <c r="N109" s="56">
        <f t="shared" si="15"/>
        <v>0</v>
      </c>
      <c r="O109" s="103">
        <f t="shared" si="19"/>
        <v>484527.78446725017</v>
      </c>
      <c r="P109" s="103">
        <f t="shared" si="19"/>
        <v>249827.75428275007</v>
      </c>
      <c r="Q109" s="50"/>
    </row>
    <row r="110" spans="1:17" hidden="1" outlineLevel="1">
      <c r="A110" s="52">
        <v>14609480</v>
      </c>
      <c r="B110" s="52" t="s">
        <v>240</v>
      </c>
      <c r="C110" s="63" t="s">
        <v>241</v>
      </c>
      <c r="D110" s="54" t="s">
        <v>91</v>
      </c>
      <c r="E110" s="54"/>
      <c r="F110" s="55">
        <v>95833.87</v>
      </c>
      <c r="G110" s="56">
        <f t="shared" si="12"/>
        <v>0</v>
      </c>
      <c r="H110" s="56">
        <f t="shared" si="13"/>
        <v>0</v>
      </c>
      <c r="I110" s="103">
        <f t="shared" si="18"/>
        <v>63231.187426000004</v>
      </c>
      <c r="J110" s="103">
        <f t="shared" si="18"/>
        <v>32602.682573999999</v>
      </c>
      <c r="K110" s="55"/>
      <c r="L110" s="55">
        <v>126433.15208333333</v>
      </c>
      <c r="M110" s="56">
        <f t="shared" si="14"/>
        <v>0</v>
      </c>
      <c r="N110" s="56">
        <f t="shared" si="15"/>
        <v>0</v>
      </c>
      <c r="O110" s="103">
        <f t="shared" si="19"/>
        <v>83420.593744583341</v>
      </c>
      <c r="P110" s="103">
        <f t="shared" si="19"/>
        <v>43012.558338750001</v>
      </c>
      <c r="Q110" s="50"/>
    </row>
    <row r="111" spans="1:17" hidden="1" outlineLevel="1">
      <c r="A111" s="52">
        <v>14609490</v>
      </c>
      <c r="B111" s="52" t="s">
        <v>242</v>
      </c>
      <c r="C111" s="63" t="s">
        <v>243</v>
      </c>
      <c r="D111" s="54" t="s">
        <v>91</v>
      </c>
      <c r="E111" s="54"/>
      <c r="F111" s="55">
        <v>4227.67</v>
      </c>
      <c r="G111" s="56">
        <f t="shared" si="12"/>
        <v>0</v>
      </c>
      <c r="H111" s="56">
        <f t="shared" si="13"/>
        <v>0</v>
      </c>
      <c r="I111" s="103">
        <f t="shared" si="18"/>
        <v>2789.4166660000001</v>
      </c>
      <c r="J111" s="103">
        <f t="shared" si="18"/>
        <v>1438.253334</v>
      </c>
      <c r="K111" s="55"/>
      <c r="L111" s="55">
        <v>11463.553750000001</v>
      </c>
      <c r="M111" s="56">
        <f t="shared" si="14"/>
        <v>0</v>
      </c>
      <c r="N111" s="56">
        <f t="shared" si="15"/>
        <v>0</v>
      </c>
      <c r="O111" s="103">
        <f t="shared" si="19"/>
        <v>7563.6527642500014</v>
      </c>
      <c r="P111" s="103">
        <f t="shared" si="19"/>
        <v>3899.9009857500005</v>
      </c>
      <c r="Q111" s="50"/>
    </row>
    <row r="112" spans="1:17" hidden="1" outlineLevel="1">
      <c r="A112" s="52">
        <v>14609500</v>
      </c>
      <c r="B112" s="52" t="s">
        <v>244</v>
      </c>
      <c r="C112" s="63" t="s">
        <v>245</v>
      </c>
      <c r="D112" s="54" t="s">
        <v>91</v>
      </c>
      <c r="E112" s="54"/>
      <c r="F112" s="55">
        <v>147494.70000000001</v>
      </c>
      <c r="G112" s="56">
        <f t="shared" si="12"/>
        <v>0</v>
      </c>
      <c r="H112" s="56">
        <f t="shared" si="13"/>
        <v>0</v>
      </c>
      <c r="I112" s="103">
        <f t="shared" si="18"/>
        <v>97317.003060000017</v>
      </c>
      <c r="J112" s="103">
        <f t="shared" si="18"/>
        <v>50177.696940000002</v>
      </c>
      <c r="K112" s="55"/>
      <c r="L112" s="55">
        <v>865337.29416666657</v>
      </c>
      <c r="M112" s="56">
        <f t="shared" si="14"/>
        <v>0</v>
      </c>
      <c r="N112" s="56">
        <f t="shared" si="15"/>
        <v>0</v>
      </c>
      <c r="O112" s="103">
        <f t="shared" si="19"/>
        <v>570949.5466911667</v>
      </c>
      <c r="P112" s="103">
        <f t="shared" si="19"/>
        <v>294387.74747549999</v>
      </c>
      <c r="Q112" s="50"/>
    </row>
    <row r="113" spans="1:17" hidden="1" outlineLevel="1">
      <c r="A113" s="52">
        <v>15100001</v>
      </c>
      <c r="B113" s="52" t="s">
        <v>246</v>
      </c>
      <c r="C113" s="53" t="s">
        <v>247</v>
      </c>
      <c r="D113" s="54" t="s">
        <v>37</v>
      </c>
      <c r="E113" s="54"/>
      <c r="F113" s="55">
        <v>0</v>
      </c>
      <c r="G113" s="56">
        <f t="shared" si="12"/>
        <v>0</v>
      </c>
      <c r="H113" s="56">
        <f t="shared" si="13"/>
        <v>0</v>
      </c>
      <c r="I113" s="103">
        <f t="shared" si="18"/>
        <v>0</v>
      </c>
      <c r="J113" s="103">
        <f t="shared" si="18"/>
        <v>0</v>
      </c>
      <c r="K113" s="55"/>
      <c r="L113" s="55">
        <v>0</v>
      </c>
      <c r="M113" s="56">
        <f t="shared" si="14"/>
        <v>0</v>
      </c>
      <c r="N113" s="56">
        <f t="shared" si="15"/>
        <v>0</v>
      </c>
      <c r="O113" s="103">
        <f t="shared" si="19"/>
        <v>0</v>
      </c>
      <c r="P113" s="103">
        <f t="shared" si="19"/>
        <v>0</v>
      </c>
      <c r="Q113" s="50"/>
    </row>
    <row r="114" spans="1:17" hidden="1" outlineLevel="1">
      <c r="A114" s="52">
        <v>15100021</v>
      </c>
      <c r="B114" s="52" t="s">
        <v>248</v>
      </c>
      <c r="C114" s="53" t="s">
        <v>249</v>
      </c>
      <c r="D114" s="54" t="s">
        <v>37</v>
      </c>
      <c r="E114" s="54"/>
      <c r="F114" s="55">
        <v>0</v>
      </c>
      <c r="G114" s="56">
        <f t="shared" si="12"/>
        <v>0</v>
      </c>
      <c r="H114" s="56">
        <f t="shared" si="13"/>
        <v>0</v>
      </c>
      <c r="I114" s="103">
        <f t="shared" si="18"/>
        <v>0</v>
      </c>
      <c r="J114" s="103">
        <f t="shared" si="18"/>
        <v>0</v>
      </c>
      <c r="K114" s="55"/>
      <c r="L114" s="55">
        <v>0</v>
      </c>
      <c r="M114" s="56">
        <f t="shared" si="14"/>
        <v>0</v>
      </c>
      <c r="N114" s="56">
        <f t="shared" si="15"/>
        <v>0</v>
      </c>
      <c r="O114" s="103">
        <f t="shared" si="19"/>
        <v>0</v>
      </c>
      <c r="P114" s="103">
        <f t="shared" si="19"/>
        <v>0</v>
      </c>
      <c r="Q114" s="50"/>
    </row>
    <row r="115" spans="1:17" hidden="1" outlineLevel="1">
      <c r="A115" s="52">
        <v>15100031</v>
      </c>
      <c r="B115" s="52" t="s">
        <v>250</v>
      </c>
      <c r="C115" s="53" t="s">
        <v>251</v>
      </c>
      <c r="D115" s="54" t="s">
        <v>37</v>
      </c>
      <c r="E115" s="54"/>
      <c r="F115" s="55">
        <v>4075627.26</v>
      </c>
      <c r="G115" s="56">
        <f t="shared" si="12"/>
        <v>4075627.26</v>
      </c>
      <c r="H115" s="56">
        <f t="shared" si="13"/>
        <v>0</v>
      </c>
      <c r="I115" s="103">
        <f t="shared" si="18"/>
        <v>0</v>
      </c>
      <c r="J115" s="103">
        <f t="shared" si="18"/>
        <v>0</v>
      </c>
      <c r="K115" s="55"/>
      <c r="L115" s="55">
        <v>4610347.5162500003</v>
      </c>
      <c r="M115" s="56">
        <f t="shared" si="14"/>
        <v>4610347.5162500003</v>
      </c>
      <c r="N115" s="56">
        <f t="shared" si="15"/>
        <v>0</v>
      </c>
      <c r="O115" s="103">
        <f t="shared" si="19"/>
        <v>0</v>
      </c>
      <c r="P115" s="103">
        <f t="shared" si="19"/>
        <v>0</v>
      </c>
      <c r="Q115" s="50"/>
    </row>
    <row r="116" spans="1:17" hidden="1" outlineLevel="1">
      <c r="A116" s="52">
        <v>15100041</v>
      </c>
      <c r="B116" s="52" t="s">
        <v>252</v>
      </c>
      <c r="C116" s="53" t="s">
        <v>253</v>
      </c>
      <c r="D116" s="54" t="s">
        <v>37</v>
      </c>
      <c r="E116" s="54"/>
      <c r="F116" s="55">
        <v>311974.31</v>
      </c>
      <c r="G116" s="56">
        <f t="shared" si="12"/>
        <v>311974.31</v>
      </c>
      <c r="H116" s="56">
        <f t="shared" si="13"/>
        <v>0</v>
      </c>
      <c r="I116" s="103">
        <f t="shared" si="18"/>
        <v>0</v>
      </c>
      <c r="J116" s="103">
        <f t="shared" si="18"/>
        <v>0</v>
      </c>
      <c r="K116" s="55"/>
      <c r="L116" s="55">
        <v>238108.57666666669</v>
      </c>
      <c r="M116" s="56">
        <f t="shared" si="14"/>
        <v>238108.57666666669</v>
      </c>
      <c r="N116" s="56">
        <f t="shared" si="15"/>
        <v>0</v>
      </c>
      <c r="O116" s="103">
        <f t="shared" si="19"/>
        <v>0</v>
      </c>
      <c r="P116" s="103">
        <f t="shared" si="19"/>
        <v>0</v>
      </c>
      <c r="Q116" s="50"/>
    </row>
    <row r="117" spans="1:17" hidden="1" outlineLevel="1">
      <c r="A117" s="52">
        <v>15100061</v>
      </c>
      <c r="B117" s="52" t="s">
        <v>254</v>
      </c>
      <c r="C117" s="53" t="s">
        <v>255</v>
      </c>
      <c r="D117" s="54" t="s">
        <v>37</v>
      </c>
      <c r="E117" s="54"/>
      <c r="F117" s="55">
        <v>47452.29</v>
      </c>
      <c r="G117" s="56">
        <f t="shared" si="12"/>
        <v>47452.29</v>
      </c>
      <c r="H117" s="56">
        <f t="shared" si="13"/>
        <v>0</v>
      </c>
      <c r="I117" s="103">
        <f t="shared" si="18"/>
        <v>0</v>
      </c>
      <c r="J117" s="103">
        <f t="shared" si="18"/>
        <v>0</v>
      </c>
      <c r="K117" s="55"/>
      <c r="L117" s="55">
        <v>28582.703333333335</v>
      </c>
      <c r="M117" s="56">
        <f t="shared" si="14"/>
        <v>28582.703333333335</v>
      </c>
      <c r="N117" s="56">
        <f t="shared" si="15"/>
        <v>0</v>
      </c>
      <c r="O117" s="103">
        <f t="shared" si="19"/>
        <v>0</v>
      </c>
      <c r="P117" s="103">
        <f t="shared" si="19"/>
        <v>0</v>
      </c>
      <c r="Q117" s="50"/>
    </row>
    <row r="118" spans="1:17" hidden="1" outlineLevel="1">
      <c r="A118" s="52">
        <v>15100081</v>
      </c>
      <c r="B118" s="52" t="s">
        <v>256</v>
      </c>
      <c r="C118" s="53" t="s">
        <v>257</v>
      </c>
      <c r="D118" s="54" t="s">
        <v>37</v>
      </c>
      <c r="E118" s="54"/>
      <c r="F118" s="55">
        <v>1721569.81</v>
      </c>
      <c r="G118" s="56">
        <f t="shared" si="12"/>
        <v>1721569.81</v>
      </c>
      <c r="H118" s="56">
        <f t="shared" si="13"/>
        <v>0</v>
      </c>
      <c r="I118" s="103">
        <f t="shared" si="18"/>
        <v>0</v>
      </c>
      <c r="J118" s="103">
        <f t="shared" si="18"/>
        <v>0</v>
      </c>
      <c r="K118" s="55"/>
      <c r="L118" s="55">
        <v>1727224.325</v>
      </c>
      <c r="M118" s="56">
        <f t="shared" si="14"/>
        <v>1727224.325</v>
      </c>
      <c r="N118" s="56">
        <f t="shared" si="15"/>
        <v>0</v>
      </c>
      <c r="O118" s="103">
        <f t="shared" si="19"/>
        <v>0</v>
      </c>
      <c r="P118" s="103">
        <f t="shared" si="19"/>
        <v>0</v>
      </c>
      <c r="Q118" s="50"/>
    </row>
    <row r="119" spans="1:17" hidden="1" outlineLevel="1">
      <c r="A119" s="52">
        <v>15100091</v>
      </c>
      <c r="B119" s="52" t="s">
        <v>258</v>
      </c>
      <c r="C119" s="53" t="s">
        <v>259</v>
      </c>
      <c r="D119" s="54" t="s">
        <v>37</v>
      </c>
      <c r="E119" s="54"/>
      <c r="F119" s="55">
        <v>1790815.64</v>
      </c>
      <c r="G119" s="56">
        <f t="shared" si="12"/>
        <v>1790815.64</v>
      </c>
      <c r="H119" s="56">
        <f t="shared" si="13"/>
        <v>0</v>
      </c>
      <c r="I119" s="103">
        <f t="shared" si="18"/>
        <v>0</v>
      </c>
      <c r="J119" s="103">
        <f t="shared" si="18"/>
        <v>0</v>
      </c>
      <c r="K119" s="55"/>
      <c r="L119" s="55">
        <v>1802750.7220833332</v>
      </c>
      <c r="M119" s="56">
        <f t="shared" si="14"/>
        <v>1802750.7220833332</v>
      </c>
      <c r="N119" s="56">
        <f t="shared" si="15"/>
        <v>0</v>
      </c>
      <c r="O119" s="103">
        <f t="shared" si="19"/>
        <v>0</v>
      </c>
      <c r="P119" s="103">
        <f t="shared" si="19"/>
        <v>0</v>
      </c>
      <c r="Q119" s="50"/>
    </row>
    <row r="120" spans="1:17" hidden="1" outlineLevel="1">
      <c r="A120" s="52">
        <v>15100101</v>
      </c>
      <c r="B120" s="52" t="s">
        <v>260</v>
      </c>
      <c r="C120" s="53" t="s">
        <v>261</v>
      </c>
      <c r="D120" s="54" t="s">
        <v>37</v>
      </c>
      <c r="E120" s="54"/>
      <c r="F120" s="55">
        <v>4160746.03</v>
      </c>
      <c r="G120" s="56">
        <f t="shared" si="12"/>
        <v>4160746.03</v>
      </c>
      <c r="H120" s="56">
        <f t="shared" si="13"/>
        <v>0</v>
      </c>
      <c r="I120" s="103">
        <f t="shared" si="18"/>
        <v>0</v>
      </c>
      <c r="J120" s="103">
        <f t="shared" si="18"/>
        <v>0</v>
      </c>
      <c r="K120" s="55"/>
      <c r="L120" s="55">
        <v>4130638.7479166673</v>
      </c>
      <c r="M120" s="56">
        <f t="shared" si="14"/>
        <v>4130638.7479166673</v>
      </c>
      <c r="N120" s="56">
        <f t="shared" si="15"/>
        <v>0</v>
      </c>
      <c r="O120" s="103">
        <f t="shared" si="19"/>
        <v>0</v>
      </c>
      <c r="P120" s="103">
        <f t="shared" si="19"/>
        <v>0</v>
      </c>
      <c r="Q120" s="50"/>
    </row>
    <row r="121" spans="1:17" hidden="1" outlineLevel="1">
      <c r="A121" s="52">
        <v>15100122</v>
      </c>
      <c r="B121" s="52" t="s">
        <v>262</v>
      </c>
      <c r="C121" s="53" t="s">
        <v>263</v>
      </c>
      <c r="D121" s="54" t="s">
        <v>37</v>
      </c>
      <c r="E121" s="54"/>
      <c r="F121" s="55">
        <v>296344.58</v>
      </c>
      <c r="G121" s="56">
        <f t="shared" si="12"/>
        <v>0</v>
      </c>
      <c r="H121" s="56">
        <f t="shared" si="13"/>
        <v>296344.58</v>
      </c>
      <c r="I121" s="103">
        <f t="shared" si="18"/>
        <v>0</v>
      </c>
      <c r="J121" s="103">
        <f t="shared" si="18"/>
        <v>0</v>
      </c>
      <c r="K121" s="55"/>
      <c r="L121" s="55">
        <v>296344.58</v>
      </c>
      <c r="M121" s="56">
        <f t="shared" si="14"/>
        <v>0</v>
      </c>
      <c r="N121" s="56">
        <f t="shared" si="15"/>
        <v>296344.58</v>
      </c>
      <c r="O121" s="103">
        <f t="shared" si="19"/>
        <v>0</v>
      </c>
      <c r="P121" s="103">
        <f t="shared" si="19"/>
        <v>0</v>
      </c>
      <c r="Q121" s="50"/>
    </row>
    <row r="122" spans="1:17" hidden="1" outlineLevel="1">
      <c r="A122" s="52">
        <v>15100181</v>
      </c>
      <c r="B122" s="52" t="s">
        <v>264</v>
      </c>
      <c r="C122" s="53" t="s">
        <v>265</v>
      </c>
      <c r="D122" s="54" t="s">
        <v>37</v>
      </c>
      <c r="E122" s="54"/>
      <c r="F122" s="55">
        <v>0</v>
      </c>
      <c r="G122" s="56">
        <f t="shared" si="12"/>
        <v>0</v>
      </c>
      <c r="H122" s="56">
        <f t="shared" si="13"/>
        <v>0</v>
      </c>
      <c r="I122" s="103">
        <f t="shared" si="18"/>
        <v>0</v>
      </c>
      <c r="J122" s="103">
        <f t="shared" si="18"/>
        <v>0</v>
      </c>
      <c r="K122" s="55"/>
      <c r="L122" s="55">
        <v>2.3654166666666665</v>
      </c>
      <c r="M122" s="56">
        <f t="shared" si="14"/>
        <v>2.3654166666666665</v>
      </c>
      <c r="N122" s="56">
        <f t="shared" si="15"/>
        <v>0</v>
      </c>
      <c r="O122" s="103">
        <f t="shared" si="19"/>
        <v>0</v>
      </c>
      <c r="P122" s="103">
        <f t="shared" si="19"/>
        <v>0</v>
      </c>
      <c r="Q122" s="50"/>
    </row>
    <row r="123" spans="1:17" hidden="1" outlineLevel="1">
      <c r="A123" s="52">
        <v>15100211</v>
      </c>
      <c r="B123" s="52" t="s">
        <v>266</v>
      </c>
      <c r="C123" s="53" t="s">
        <v>267</v>
      </c>
      <c r="D123" s="54" t="s">
        <v>37</v>
      </c>
      <c r="E123" s="54"/>
      <c r="F123" s="55">
        <v>15062.35</v>
      </c>
      <c r="G123" s="56">
        <f t="shared" si="12"/>
        <v>15062.35</v>
      </c>
      <c r="H123" s="56">
        <f t="shared" si="13"/>
        <v>0</v>
      </c>
      <c r="I123" s="103">
        <f t="shared" si="18"/>
        <v>0</v>
      </c>
      <c r="J123" s="103">
        <f t="shared" si="18"/>
        <v>0</v>
      </c>
      <c r="K123" s="55"/>
      <c r="L123" s="55">
        <v>-267386.37333333335</v>
      </c>
      <c r="M123" s="56">
        <f t="shared" si="14"/>
        <v>-267386.37333333335</v>
      </c>
      <c r="N123" s="56">
        <f t="shared" si="15"/>
        <v>0</v>
      </c>
      <c r="O123" s="103">
        <f t="shared" si="19"/>
        <v>0</v>
      </c>
      <c r="P123" s="103">
        <f t="shared" si="19"/>
        <v>0</v>
      </c>
      <c r="Q123" s="50"/>
    </row>
    <row r="124" spans="1:17" hidden="1" outlineLevel="1">
      <c r="A124" s="52">
        <v>15100221</v>
      </c>
      <c r="B124" s="52" t="s">
        <v>268</v>
      </c>
      <c r="C124" s="53" t="s">
        <v>269</v>
      </c>
      <c r="D124" s="54" t="s">
        <v>37</v>
      </c>
      <c r="E124" s="54"/>
      <c r="F124" s="55">
        <v>1777959.95</v>
      </c>
      <c r="G124" s="56">
        <f t="shared" si="12"/>
        <v>1777959.95</v>
      </c>
      <c r="H124" s="56">
        <f t="shared" si="13"/>
        <v>0</v>
      </c>
      <c r="I124" s="103">
        <f t="shared" si="18"/>
        <v>0</v>
      </c>
      <c r="J124" s="103">
        <f t="shared" si="18"/>
        <v>0</v>
      </c>
      <c r="K124" s="55"/>
      <c r="L124" s="55">
        <v>1441750.7762500001</v>
      </c>
      <c r="M124" s="56">
        <f t="shared" si="14"/>
        <v>1441750.7762500001</v>
      </c>
      <c r="N124" s="56">
        <f t="shared" si="15"/>
        <v>0</v>
      </c>
      <c r="O124" s="103">
        <f t="shared" si="19"/>
        <v>0</v>
      </c>
      <c r="P124" s="103">
        <f t="shared" si="19"/>
        <v>0</v>
      </c>
      <c r="Q124" s="50"/>
    </row>
    <row r="125" spans="1:17" hidden="1" outlineLevel="1">
      <c r="A125" s="52">
        <v>15100271</v>
      </c>
      <c r="B125" s="52" t="s">
        <v>270</v>
      </c>
      <c r="C125" s="53" t="s">
        <v>271</v>
      </c>
      <c r="D125" s="54" t="s">
        <v>37</v>
      </c>
      <c r="E125" s="54"/>
      <c r="F125" s="55">
        <v>2391658.42</v>
      </c>
      <c r="G125" s="56">
        <f t="shared" si="12"/>
        <v>2391658.42</v>
      </c>
      <c r="H125" s="56">
        <f t="shared" si="13"/>
        <v>0</v>
      </c>
      <c r="I125" s="103">
        <f t="shared" si="18"/>
        <v>0</v>
      </c>
      <c r="J125" s="103">
        <f t="shared" si="18"/>
        <v>0</v>
      </c>
      <c r="K125" s="55"/>
      <c r="L125" s="55">
        <v>2407069.5970833334</v>
      </c>
      <c r="M125" s="56">
        <f t="shared" si="14"/>
        <v>2407069.5970833334</v>
      </c>
      <c r="N125" s="56">
        <f t="shared" si="15"/>
        <v>0</v>
      </c>
      <c r="O125" s="103">
        <f t="shared" si="19"/>
        <v>0</v>
      </c>
      <c r="P125" s="103">
        <f t="shared" si="19"/>
        <v>0</v>
      </c>
      <c r="Q125" s="50"/>
    </row>
    <row r="126" spans="1:17" hidden="1" outlineLevel="1">
      <c r="A126" s="64">
        <v>15100291</v>
      </c>
      <c r="B126" s="64" t="s">
        <v>272</v>
      </c>
      <c r="C126" s="53" t="s">
        <v>273</v>
      </c>
      <c r="D126" s="54" t="s">
        <v>37</v>
      </c>
      <c r="E126" s="54"/>
      <c r="F126" s="55">
        <v>294491.81</v>
      </c>
      <c r="G126" s="56">
        <f t="shared" si="12"/>
        <v>294491.81</v>
      </c>
      <c r="H126" s="56">
        <f t="shared" si="13"/>
        <v>0</v>
      </c>
      <c r="I126" s="103">
        <f t="shared" si="18"/>
        <v>0</v>
      </c>
      <c r="J126" s="103">
        <f t="shared" si="18"/>
        <v>0</v>
      </c>
      <c r="K126" s="55"/>
      <c r="L126" s="55">
        <v>385468.53875000007</v>
      </c>
      <c r="M126" s="56">
        <f t="shared" si="14"/>
        <v>385468.53875000007</v>
      </c>
      <c r="N126" s="56">
        <f t="shared" si="15"/>
        <v>0</v>
      </c>
      <c r="O126" s="103">
        <f t="shared" si="19"/>
        <v>0</v>
      </c>
      <c r="P126" s="103">
        <f t="shared" si="19"/>
        <v>0</v>
      </c>
      <c r="Q126" s="50"/>
    </row>
    <row r="127" spans="1:17" hidden="1" outlineLevel="1">
      <c r="A127" s="52">
        <v>15111001</v>
      </c>
      <c r="B127" s="52" t="s">
        <v>274</v>
      </c>
      <c r="C127" s="53" t="s">
        <v>275</v>
      </c>
      <c r="D127" s="54" t="s">
        <v>37</v>
      </c>
      <c r="E127" s="54"/>
      <c r="F127" s="55">
        <v>234271.63</v>
      </c>
      <c r="G127" s="56">
        <f t="shared" si="12"/>
        <v>234271.63</v>
      </c>
      <c r="H127" s="56">
        <f t="shared" si="13"/>
        <v>0</v>
      </c>
      <c r="I127" s="103">
        <f t="shared" si="18"/>
        <v>0</v>
      </c>
      <c r="J127" s="103">
        <f t="shared" si="18"/>
        <v>0</v>
      </c>
      <c r="K127" s="55"/>
      <c r="L127" s="55">
        <v>234271.62999999992</v>
      </c>
      <c r="M127" s="56">
        <f t="shared" si="14"/>
        <v>234271.62999999992</v>
      </c>
      <c r="N127" s="56">
        <f t="shared" si="15"/>
        <v>0</v>
      </c>
      <c r="O127" s="103">
        <f t="shared" si="19"/>
        <v>0</v>
      </c>
      <c r="P127" s="103">
        <f t="shared" si="19"/>
        <v>0</v>
      </c>
      <c r="Q127" s="50"/>
    </row>
    <row r="128" spans="1:17" hidden="1" outlineLevel="1">
      <c r="A128" s="52">
        <v>15400023</v>
      </c>
      <c r="B128" s="52" t="s">
        <v>276</v>
      </c>
      <c r="C128" s="53" t="s">
        <v>277</v>
      </c>
      <c r="D128" s="54" t="s">
        <v>37</v>
      </c>
      <c r="E128" s="54"/>
      <c r="F128" s="55">
        <v>64413422.490000002</v>
      </c>
      <c r="G128" s="56">
        <f t="shared" si="12"/>
        <v>0</v>
      </c>
      <c r="H128" s="56">
        <f t="shared" si="13"/>
        <v>0</v>
      </c>
      <c r="I128" s="103">
        <f t="shared" ref="I128:J147" si="20">IF(AND(RIGHT($A128)&lt;&gt;"1",RIGHT($A128)&lt;&gt;"2"),$F128,0)*I$6</f>
        <v>42499976.158902004</v>
      </c>
      <c r="J128" s="103">
        <f t="shared" si="20"/>
        <v>21913446.331098001</v>
      </c>
      <c r="K128" s="55"/>
      <c r="L128" s="55">
        <v>69333273.768333346</v>
      </c>
      <c r="M128" s="56">
        <f t="shared" si="14"/>
        <v>0</v>
      </c>
      <c r="N128" s="56">
        <f t="shared" si="15"/>
        <v>0</v>
      </c>
      <c r="O128" s="103">
        <f t="shared" ref="O128:P147" si="21">IF(AND(RIGHT($A128)&lt;&gt;"1",RIGHT($A128)&lt;&gt;"2"),$L128,0)*O$6</f>
        <v>45746094.032346345</v>
      </c>
      <c r="P128" s="103">
        <f t="shared" si="21"/>
        <v>23587179.735987004</v>
      </c>
      <c r="Q128" s="50"/>
    </row>
    <row r="129" spans="1:17" hidden="1" outlineLevel="1">
      <c r="A129" s="52">
        <v>15400031</v>
      </c>
      <c r="B129" s="52" t="s">
        <v>278</v>
      </c>
      <c r="C129" s="53" t="s">
        <v>279</v>
      </c>
      <c r="D129" s="54" t="s">
        <v>37</v>
      </c>
      <c r="E129" s="54"/>
      <c r="F129" s="55">
        <v>0</v>
      </c>
      <c r="G129" s="56">
        <f t="shared" si="12"/>
        <v>0</v>
      </c>
      <c r="H129" s="56">
        <f t="shared" si="13"/>
        <v>0</v>
      </c>
      <c r="I129" s="103">
        <f t="shared" si="20"/>
        <v>0</v>
      </c>
      <c r="J129" s="103">
        <f t="shared" si="20"/>
        <v>0</v>
      </c>
      <c r="K129" s="55"/>
      <c r="L129" s="55">
        <v>0</v>
      </c>
      <c r="M129" s="56">
        <f t="shared" si="14"/>
        <v>0</v>
      </c>
      <c r="N129" s="56">
        <f t="shared" si="15"/>
        <v>0</v>
      </c>
      <c r="O129" s="103">
        <f t="shared" si="21"/>
        <v>0</v>
      </c>
      <c r="P129" s="103">
        <f t="shared" si="21"/>
        <v>0</v>
      </c>
      <c r="Q129" s="50"/>
    </row>
    <row r="130" spans="1:17" hidden="1" outlineLevel="1">
      <c r="A130" s="52">
        <v>15400033</v>
      </c>
      <c r="B130" s="52" t="s">
        <v>280</v>
      </c>
      <c r="C130" s="53" t="s">
        <v>281</v>
      </c>
      <c r="D130" s="54" t="s">
        <v>37</v>
      </c>
      <c r="E130" s="54"/>
      <c r="F130" s="55">
        <v>-61486180.759999998</v>
      </c>
      <c r="G130" s="56">
        <f t="shared" si="12"/>
        <v>0</v>
      </c>
      <c r="H130" s="56">
        <f t="shared" si="13"/>
        <v>0</v>
      </c>
      <c r="I130" s="103">
        <f t="shared" si="20"/>
        <v>-40568582.065448001</v>
      </c>
      <c r="J130" s="103">
        <f t="shared" si="20"/>
        <v>-20917598.694552001</v>
      </c>
      <c r="K130" s="55"/>
      <c r="L130" s="55">
        <v>-67203792.899583325</v>
      </c>
      <c r="M130" s="56">
        <f t="shared" si="14"/>
        <v>0</v>
      </c>
      <c r="N130" s="56">
        <f t="shared" si="15"/>
        <v>0</v>
      </c>
      <c r="O130" s="103">
        <f t="shared" si="21"/>
        <v>-44341062.555145085</v>
      </c>
      <c r="P130" s="103">
        <f t="shared" si="21"/>
        <v>-22862730.344438247</v>
      </c>
      <c r="Q130" s="50"/>
    </row>
    <row r="131" spans="1:17" hidden="1" outlineLevel="1">
      <c r="A131" s="52">
        <v>15400041</v>
      </c>
      <c r="B131" s="52" t="s">
        <v>282</v>
      </c>
      <c r="C131" s="53" t="s">
        <v>283</v>
      </c>
      <c r="D131" s="54" t="s">
        <v>37</v>
      </c>
      <c r="E131" s="54"/>
      <c r="F131" s="55">
        <v>6544336.2999999998</v>
      </c>
      <c r="G131" s="56">
        <f t="shared" si="12"/>
        <v>6544336.2999999998</v>
      </c>
      <c r="H131" s="56">
        <f t="shared" si="13"/>
        <v>0</v>
      </c>
      <c r="I131" s="103">
        <f t="shared" si="20"/>
        <v>0</v>
      </c>
      <c r="J131" s="103">
        <f t="shared" si="20"/>
        <v>0</v>
      </c>
      <c r="K131" s="55"/>
      <c r="L131" s="55">
        <v>5810211.1808333332</v>
      </c>
      <c r="M131" s="56">
        <f t="shared" si="14"/>
        <v>5810211.1808333332</v>
      </c>
      <c r="N131" s="56">
        <f t="shared" si="15"/>
        <v>0</v>
      </c>
      <c r="O131" s="103">
        <f t="shared" si="21"/>
        <v>0</v>
      </c>
      <c r="P131" s="103">
        <f t="shared" si="21"/>
        <v>0</v>
      </c>
      <c r="Q131" s="50"/>
    </row>
    <row r="132" spans="1:17" hidden="1" outlineLevel="1">
      <c r="A132" s="52">
        <v>15400061</v>
      </c>
      <c r="B132" s="52" t="s">
        <v>284</v>
      </c>
      <c r="C132" s="53" t="s">
        <v>285</v>
      </c>
      <c r="D132" s="54" t="s">
        <v>37</v>
      </c>
      <c r="E132" s="54"/>
      <c r="F132" s="55">
        <v>19380876.550000001</v>
      </c>
      <c r="G132" s="56">
        <f t="shared" si="12"/>
        <v>19380876.550000001</v>
      </c>
      <c r="H132" s="56">
        <f t="shared" si="13"/>
        <v>0</v>
      </c>
      <c r="I132" s="103">
        <f t="shared" si="20"/>
        <v>0</v>
      </c>
      <c r="J132" s="103">
        <f t="shared" si="20"/>
        <v>0</v>
      </c>
      <c r="K132" s="55"/>
      <c r="L132" s="55">
        <v>27264924.776666667</v>
      </c>
      <c r="M132" s="56">
        <f t="shared" si="14"/>
        <v>27264924.776666667</v>
      </c>
      <c r="N132" s="56">
        <f t="shared" si="15"/>
        <v>0</v>
      </c>
      <c r="O132" s="103">
        <f t="shared" si="21"/>
        <v>0</v>
      </c>
      <c r="P132" s="103">
        <f t="shared" si="21"/>
        <v>0</v>
      </c>
      <c r="Q132" s="50"/>
    </row>
    <row r="133" spans="1:17" hidden="1" outlineLevel="1">
      <c r="A133" s="52">
        <v>15400091</v>
      </c>
      <c r="B133" s="52" t="s">
        <v>286</v>
      </c>
      <c r="C133" s="53" t="s">
        <v>287</v>
      </c>
      <c r="D133" s="54" t="s">
        <v>37</v>
      </c>
      <c r="E133" s="54"/>
      <c r="F133" s="55">
        <v>169145.54</v>
      </c>
      <c r="G133" s="56">
        <f t="shared" si="12"/>
        <v>169145.54</v>
      </c>
      <c r="H133" s="56">
        <f t="shared" si="13"/>
        <v>0</v>
      </c>
      <c r="I133" s="103">
        <f t="shared" si="20"/>
        <v>0</v>
      </c>
      <c r="J133" s="103">
        <f t="shared" si="20"/>
        <v>0</v>
      </c>
      <c r="K133" s="55"/>
      <c r="L133" s="55">
        <v>169145.54</v>
      </c>
      <c r="M133" s="56">
        <f t="shared" si="14"/>
        <v>169145.54</v>
      </c>
      <c r="N133" s="56">
        <f t="shared" si="15"/>
        <v>0</v>
      </c>
      <c r="O133" s="103">
        <f t="shared" si="21"/>
        <v>0</v>
      </c>
      <c r="P133" s="103">
        <f t="shared" si="21"/>
        <v>0</v>
      </c>
      <c r="Q133" s="50"/>
    </row>
    <row r="134" spans="1:17" hidden="1" outlineLevel="1">
      <c r="A134" s="52">
        <v>15400101</v>
      </c>
      <c r="B134" s="52" t="s">
        <v>288</v>
      </c>
      <c r="C134" s="53" t="s">
        <v>289</v>
      </c>
      <c r="D134" s="54" t="s">
        <v>37</v>
      </c>
      <c r="E134" s="54"/>
      <c r="F134" s="55">
        <v>55856600.5</v>
      </c>
      <c r="G134" s="56">
        <f t="shared" si="12"/>
        <v>55856600.5</v>
      </c>
      <c r="H134" s="56">
        <f t="shared" si="13"/>
        <v>0</v>
      </c>
      <c r="I134" s="103">
        <f t="shared" si="20"/>
        <v>0</v>
      </c>
      <c r="J134" s="103">
        <f t="shared" si="20"/>
        <v>0</v>
      </c>
      <c r="K134" s="55"/>
      <c r="L134" s="55">
        <v>55346174.12083333</v>
      </c>
      <c r="M134" s="56">
        <f t="shared" si="14"/>
        <v>55346174.12083333</v>
      </c>
      <c r="N134" s="56">
        <f t="shared" si="15"/>
        <v>0</v>
      </c>
      <c r="O134" s="103">
        <f t="shared" si="21"/>
        <v>0</v>
      </c>
      <c r="P134" s="103">
        <f t="shared" si="21"/>
        <v>0</v>
      </c>
      <c r="Q134" s="50"/>
    </row>
    <row r="135" spans="1:17" hidden="1" outlineLevel="1">
      <c r="A135" s="52">
        <v>15400102</v>
      </c>
      <c r="B135" s="52" t="s">
        <v>290</v>
      </c>
      <c r="C135" s="53" t="s">
        <v>291</v>
      </c>
      <c r="D135" s="54" t="s">
        <v>37</v>
      </c>
      <c r="E135" s="54"/>
      <c r="F135" s="55">
        <v>13302211.890000001</v>
      </c>
      <c r="G135" s="56">
        <f t="shared" si="12"/>
        <v>0</v>
      </c>
      <c r="H135" s="56">
        <f t="shared" si="13"/>
        <v>13302211.890000001</v>
      </c>
      <c r="I135" s="103">
        <f t="shared" si="20"/>
        <v>0</v>
      </c>
      <c r="J135" s="103">
        <f t="shared" si="20"/>
        <v>0</v>
      </c>
      <c r="K135" s="55"/>
      <c r="L135" s="55">
        <v>12978063.463333337</v>
      </c>
      <c r="M135" s="56">
        <f t="shared" si="14"/>
        <v>0</v>
      </c>
      <c r="N135" s="56">
        <f t="shared" si="15"/>
        <v>12978063.463333337</v>
      </c>
      <c r="O135" s="103">
        <f t="shared" si="21"/>
        <v>0</v>
      </c>
      <c r="P135" s="103">
        <f t="shared" si="21"/>
        <v>0</v>
      </c>
      <c r="Q135" s="50"/>
    </row>
    <row r="136" spans="1:17" hidden="1" outlineLevel="1">
      <c r="A136" s="52">
        <v>15400103</v>
      </c>
      <c r="B136" s="52" t="s">
        <v>292</v>
      </c>
      <c r="C136" s="53" t="s">
        <v>293</v>
      </c>
      <c r="D136" s="54" t="s">
        <v>37</v>
      </c>
      <c r="E136" s="54"/>
      <c r="F136" s="55">
        <v>10135624.380000001</v>
      </c>
      <c r="G136" s="56">
        <f t="shared" ref="G136:G199" si="22">IF(RIGHT($A136)="1",$F136,0)</f>
        <v>0</v>
      </c>
      <c r="H136" s="56">
        <f t="shared" ref="H136:H199" si="23">IF(RIGHT($A136)="2",$F136,0)</f>
        <v>0</v>
      </c>
      <c r="I136" s="103">
        <f t="shared" si="20"/>
        <v>6687484.9659240013</v>
      </c>
      <c r="J136" s="103">
        <f t="shared" si="20"/>
        <v>3448139.4140760005</v>
      </c>
      <c r="K136" s="55"/>
      <c r="L136" s="55">
        <v>10351112.464166669</v>
      </c>
      <c r="M136" s="56">
        <f t="shared" ref="M136:M199" si="24">IF(RIGHT($A136)="1",$L136,0)</f>
        <v>0</v>
      </c>
      <c r="N136" s="56">
        <f t="shared" ref="N136:N199" si="25">IF(RIGHT($A136)="2",$L136,0)</f>
        <v>0</v>
      </c>
      <c r="O136" s="103">
        <f t="shared" si="21"/>
        <v>6829664.0038571693</v>
      </c>
      <c r="P136" s="103">
        <f t="shared" si="21"/>
        <v>3521448.4603095008</v>
      </c>
      <c r="Q136" s="50"/>
    </row>
    <row r="137" spans="1:17" hidden="1" outlineLevel="1">
      <c r="A137" s="52">
        <v>15400181</v>
      </c>
      <c r="B137" s="52" t="s">
        <v>294</v>
      </c>
      <c r="C137" s="53" t="s">
        <v>295</v>
      </c>
      <c r="D137" s="54" t="s">
        <v>37</v>
      </c>
      <c r="E137" s="54"/>
      <c r="F137" s="55">
        <v>3355530.39</v>
      </c>
      <c r="G137" s="56">
        <f t="shared" si="22"/>
        <v>3355530.39</v>
      </c>
      <c r="H137" s="56">
        <f t="shared" si="23"/>
        <v>0</v>
      </c>
      <c r="I137" s="103">
        <f t="shared" si="20"/>
        <v>0</v>
      </c>
      <c r="J137" s="103">
        <f t="shared" si="20"/>
        <v>0</v>
      </c>
      <c r="K137" s="55"/>
      <c r="L137" s="55">
        <v>3234611.6608333341</v>
      </c>
      <c r="M137" s="56">
        <f t="shared" si="24"/>
        <v>3234611.6608333341</v>
      </c>
      <c r="N137" s="56">
        <f t="shared" si="25"/>
        <v>0</v>
      </c>
      <c r="O137" s="103">
        <f t="shared" si="21"/>
        <v>0</v>
      </c>
      <c r="P137" s="103">
        <f t="shared" si="21"/>
        <v>0</v>
      </c>
      <c r="Q137" s="50"/>
    </row>
    <row r="138" spans="1:17" hidden="1" outlineLevel="1">
      <c r="A138" s="52">
        <v>15600003</v>
      </c>
      <c r="B138" s="52" t="s">
        <v>296</v>
      </c>
      <c r="C138" s="53" t="s">
        <v>297</v>
      </c>
      <c r="D138" s="54" t="s">
        <v>91</v>
      </c>
      <c r="E138" s="54"/>
      <c r="F138" s="55">
        <v>-628.25</v>
      </c>
      <c r="G138" s="56">
        <f t="shared" si="22"/>
        <v>0</v>
      </c>
      <c r="H138" s="56">
        <f t="shared" si="23"/>
        <v>0</v>
      </c>
      <c r="I138" s="103">
        <f t="shared" si="20"/>
        <v>-414.51935000000003</v>
      </c>
      <c r="J138" s="103">
        <f t="shared" si="20"/>
        <v>-213.73065</v>
      </c>
      <c r="K138" s="55"/>
      <c r="L138" s="55">
        <v>170920.41958333334</v>
      </c>
      <c r="M138" s="56">
        <f t="shared" si="24"/>
        <v>0</v>
      </c>
      <c r="N138" s="56">
        <f t="shared" si="25"/>
        <v>0</v>
      </c>
      <c r="O138" s="103">
        <f t="shared" si="21"/>
        <v>112773.29284108334</v>
      </c>
      <c r="P138" s="103">
        <f t="shared" si="21"/>
        <v>58147.126742250002</v>
      </c>
      <c r="Q138" s="50"/>
    </row>
    <row r="139" spans="1:17" hidden="1" outlineLevel="1">
      <c r="A139" s="52">
        <v>15810001</v>
      </c>
      <c r="B139" s="52" t="s">
        <v>298</v>
      </c>
      <c r="C139" s="53" t="s">
        <v>299</v>
      </c>
      <c r="D139" s="54" t="s">
        <v>37</v>
      </c>
      <c r="E139" s="54"/>
      <c r="F139" s="55">
        <v>600920.1</v>
      </c>
      <c r="G139" s="56">
        <f t="shared" si="22"/>
        <v>600920.1</v>
      </c>
      <c r="H139" s="56">
        <f t="shared" si="23"/>
        <v>0</v>
      </c>
      <c r="I139" s="103">
        <f t="shared" si="20"/>
        <v>0</v>
      </c>
      <c r="J139" s="103">
        <f t="shared" si="20"/>
        <v>0</v>
      </c>
      <c r="K139" s="55"/>
      <c r="L139" s="55">
        <v>430661.26041666674</v>
      </c>
      <c r="M139" s="56">
        <f t="shared" si="24"/>
        <v>430661.26041666674</v>
      </c>
      <c r="N139" s="56">
        <f t="shared" si="25"/>
        <v>0</v>
      </c>
      <c r="O139" s="103">
        <f t="shared" si="21"/>
        <v>0</v>
      </c>
      <c r="P139" s="103">
        <f t="shared" si="21"/>
        <v>0</v>
      </c>
      <c r="Q139" s="50"/>
    </row>
    <row r="140" spans="1:17" hidden="1" outlineLevel="1">
      <c r="A140" s="52">
        <v>16300023</v>
      </c>
      <c r="B140" s="52" t="s">
        <v>300</v>
      </c>
      <c r="C140" s="53" t="s">
        <v>301</v>
      </c>
      <c r="D140" s="54" t="s">
        <v>37</v>
      </c>
      <c r="E140" s="54"/>
      <c r="F140" s="55">
        <v>707189.03</v>
      </c>
      <c r="G140" s="56">
        <f t="shared" si="22"/>
        <v>0</v>
      </c>
      <c r="H140" s="56">
        <f t="shared" si="23"/>
        <v>0</v>
      </c>
      <c r="I140" s="103">
        <f t="shared" si="20"/>
        <v>466603.32199400006</v>
      </c>
      <c r="J140" s="103">
        <f t="shared" si="20"/>
        <v>240585.708006</v>
      </c>
      <c r="K140" s="55"/>
      <c r="L140" s="55">
        <v>-130132.35958333332</v>
      </c>
      <c r="M140" s="56">
        <f t="shared" si="24"/>
        <v>0</v>
      </c>
      <c r="N140" s="56">
        <f t="shared" si="25"/>
        <v>0</v>
      </c>
      <c r="O140" s="103">
        <f t="shared" si="21"/>
        <v>-85861.330853083331</v>
      </c>
      <c r="P140" s="103">
        <f t="shared" si="21"/>
        <v>-44271.02873025</v>
      </c>
      <c r="Q140" s="50"/>
    </row>
    <row r="141" spans="1:17" hidden="1" outlineLevel="1">
      <c r="A141" s="52">
        <v>16300063</v>
      </c>
      <c r="B141" s="52" t="s">
        <v>302</v>
      </c>
      <c r="C141" s="53" t="s">
        <v>303</v>
      </c>
      <c r="D141" s="54" t="s">
        <v>37</v>
      </c>
      <c r="E141" s="54"/>
      <c r="F141" s="55">
        <v>306933.51</v>
      </c>
      <c r="G141" s="56">
        <f t="shared" si="22"/>
        <v>0</v>
      </c>
      <c r="H141" s="56">
        <f t="shared" si="23"/>
        <v>0</v>
      </c>
      <c r="I141" s="103">
        <f t="shared" si="20"/>
        <v>202514.72989800002</v>
      </c>
      <c r="J141" s="103">
        <f t="shared" si="20"/>
        <v>104418.780102</v>
      </c>
      <c r="K141" s="55"/>
      <c r="L141" s="55">
        <v>388942.06875000003</v>
      </c>
      <c r="M141" s="56">
        <f t="shared" si="24"/>
        <v>0</v>
      </c>
      <c r="N141" s="56">
        <f t="shared" si="25"/>
        <v>0</v>
      </c>
      <c r="O141" s="103">
        <f t="shared" si="21"/>
        <v>256623.97696125004</v>
      </c>
      <c r="P141" s="103">
        <f t="shared" si="21"/>
        <v>132318.09178875003</v>
      </c>
      <c r="Q141" s="50"/>
    </row>
    <row r="142" spans="1:17" hidden="1" outlineLevel="1">
      <c r="A142" s="52">
        <v>16410002</v>
      </c>
      <c r="B142" s="52" t="s">
        <v>304</v>
      </c>
      <c r="C142" s="53" t="s">
        <v>305</v>
      </c>
      <c r="D142" s="54" t="s">
        <v>37</v>
      </c>
      <c r="E142" s="54"/>
      <c r="F142" s="55">
        <v>19239669.420000002</v>
      </c>
      <c r="G142" s="56">
        <f t="shared" si="22"/>
        <v>0</v>
      </c>
      <c r="H142" s="56">
        <f t="shared" si="23"/>
        <v>19239669.420000002</v>
      </c>
      <c r="I142" s="103">
        <f t="shared" si="20"/>
        <v>0</v>
      </c>
      <c r="J142" s="103">
        <f t="shared" si="20"/>
        <v>0</v>
      </c>
      <c r="K142" s="55"/>
      <c r="L142" s="55">
        <v>14829370.501666667</v>
      </c>
      <c r="M142" s="56">
        <f t="shared" si="24"/>
        <v>0</v>
      </c>
      <c r="N142" s="56">
        <f t="shared" si="25"/>
        <v>14829370.501666667</v>
      </c>
      <c r="O142" s="103">
        <f t="shared" si="21"/>
        <v>0</v>
      </c>
      <c r="P142" s="103">
        <f t="shared" si="21"/>
        <v>0</v>
      </c>
      <c r="Q142" s="50"/>
    </row>
    <row r="143" spans="1:17" hidden="1" outlineLevel="1">
      <c r="A143" s="52">
        <v>16410012</v>
      </c>
      <c r="B143" s="52" t="s">
        <v>306</v>
      </c>
      <c r="C143" s="53" t="s">
        <v>307</v>
      </c>
      <c r="D143" s="54" t="s">
        <v>37</v>
      </c>
      <c r="E143" s="54"/>
      <c r="F143" s="55">
        <v>3233612.09</v>
      </c>
      <c r="G143" s="56">
        <f t="shared" si="22"/>
        <v>0</v>
      </c>
      <c r="H143" s="56">
        <f t="shared" si="23"/>
        <v>3233612.09</v>
      </c>
      <c r="I143" s="103">
        <f t="shared" si="20"/>
        <v>0</v>
      </c>
      <c r="J143" s="103">
        <f t="shared" si="20"/>
        <v>0</v>
      </c>
      <c r="K143" s="55"/>
      <c r="L143" s="55">
        <v>2230340.5141666667</v>
      </c>
      <c r="M143" s="56">
        <f t="shared" si="24"/>
        <v>0</v>
      </c>
      <c r="N143" s="56">
        <f t="shared" si="25"/>
        <v>2230340.5141666667</v>
      </c>
      <c r="O143" s="103">
        <f t="shared" si="21"/>
        <v>0</v>
      </c>
      <c r="P143" s="103">
        <f t="shared" si="21"/>
        <v>0</v>
      </c>
      <c r="Q143" s="50"/>
    </row>
    <row r="144" spans="1:17" hidden="1" outlineLevel="1">
      <c r="A144" s="52">
        <v>16410022</v>
      </c>
      <c r="B144" s="52" t="s">
        <v>308</v>
      </c>
      <c r="C144" s="53" t="s">
        <v>309</v>
      </c>
      <c r="D144" s="54" t="s">
        <v>37</v>
      </c>
      <c r="E144" s="54"/>
      <c r="F144" s="55">
        <v>17121305.489999998</v>
      </c>
      <c r="G144" s="56">
        <f t="shared" si="22"/>
        <v>0</v>
      </c>
      <c r="H144" s="56">
        <f t="shared" si="23"/>
        <v>17121305.489999998</v>
      </c>
      <c r="I144" s="103">
        <f t="shared" si="20"/>
        <v>0</v>
      </c>
      <c r="J144" s="103">
        <f t="shared" si="20"/>
        <v>0</v>
      </c>
      <c r="K144" s="55"/>
      <c r="L144" s="55">
        <v>19248725.775833331</v>
      </c>
      <c r="M144" s="56">
        <f t="shared" si="24"/>
        <v>0</v>
      </c>
      <c r="N144" s="56">
        <f t="shared" si="25"/>
        <v>19248725.775833331</v>
      </c>
      <c r="O144" s="103">
        <f t="shared" si="21"/>
        <v>0</v>
      </c>
      <c r="P144" s="103">
        <f t="shared" si="21"/>
        <v>0</v>
      </c>
      <c r="Q144" s="50"/>
    </row>
    <row r="145" spans="1:17" hidden="1" outlineLevel="1">
      <c r="A145" s="52">
        <v>16420002</v>
      </c>
      <c r="B145" s="52" t="s">
        <v>310</v>
      </c>
      <c r="C145" s="53" t="s">
        <v>311</v>
      </c>
      <c r="D145" s="54" t="s">
        <v>37</v>
      </c>
      <c r="E145" s="54"/>
      <c r="F145" s="55">
        <v>0</v>
      </c>
      <c r="G145" s="56">
        <f t="shared" si="22"/>
        <v>0</v>
      </c>
      <c r="H145" s="56">
        <f t="shared" si="23"/>
        <v>0</v>
      </c>
      <c r="I145" s="103">
        <f t="shared" si="20"/>
        <v>0</v>
      </c>
      <c r="J145" s="103">
        <f t="shared" si="20"/>
        <v>0</v>
      </c>
      <c r="K145" s="55"/>
      <c r="L145" s="55">
        <v>0</v>
      </c>
      <c r="M145" s="56">
        <f t="shared" si="24"/>
        <v>0</v>
      </c>
      <c r="N145" s="56">
        <f t="shared" si="25"/>
        <v>0</v>
      </c>
      <c r="O145" s="103">
        <f t="shared" si="21"/>
        <v>0</v>
      </c>
      <c r="P145" s="103">
        <f t="shared" si="21"/>
        <v>0</v>
      </c>
      <c r="Q145" s="50"/>
    </row>
    <row r="146" spans="1:17" hidden="1" outlineLevel="1">
      <c r="A146" s="52">
        <v>16420012</v>
      </c>
      <c r="B146" s="52" t="s">
        <v>312</v>
      </c>
      <c r="C146" s="53" t="s">
        <v>313</v>
      </c>
      <c r="D146" s="54" t="s">
        <v>37</v>
      </c>
      <c r="E146" s="54"/>
      <c r="F146" s="55">
        <v>49533.06</v>
      </c>
      <c r="G146" s="56">
        <f t="shared" si="22"/>
        <v>0</v>
      </c>
      <c r="H146" s="56">
        <f t="shared" si="23"/>
        <v>49533.06</v>
      </c>
      <c r="I146" s="103">
        <f t="shared" si="20"/>
        <v>0</v>
      </c>
      <c r="J146" s="103">
        <f t="shared" si="20"/>
        <v>0</v>
      </c>
      <c r="K146" s="55"/>
      <c r="L146" s="55">
        <v>58851.644166666665</v>
      </c>
      <c r="M146" s="56">
        <f t="shared" si="24"/>
        <v>0</v>
      </c>
      <c r="N146" s="56">
        <f t="shared" si="25"/>
        <v>58851.644166666665</v>
      </c>
      <c r="O146" s="103">
        <f t="shared" si="21"/>
        <v>0</v>
      </c>
      <c r="P146" s="103">
        <f t="shared" si="21"/>
        <v>0</v>
      </c>
      <c r="Q146" s="50"/>
    </row>
    <row r="147" spans="1:17" hidden="1" outlineLevel="1">
      <c r="A147" s="52">
        <v>16500013</v>
      </c>
      <c r="B147" s="52" t="s">
        <v>314</v>
      </c>
      <c r="C147" s="53" t="s">
        <v>315</v>
      </c>
      <c r="D147" s="54" t="s">
        <v>37</v>
      </c>
      <c r="E147" s="54"/>
      <c r="F147" s="55">
        <v>0</v>
      </c>
      <c r="G147" s="56">
        <f t="shared" si="22"/>
        <v>0</v>
      </c>
      <c r="H147" s="56">
        <f t="shared" si="23"/>
        <v>0</v>
      </c>
      <c r="I147" s="103">
        <f t="shared" si="20"/>
        <v>0</v>
      </c>
      <c r="J147" s="103">
        <f t="shared" si="20"/>
        <v>0</v>
      </c>
      <c r="K147" s="55"/>
      <c r="L147" s="55">
        <v>0</v>
      </c>
      <c r="M147" s="56">
        <f t="shared" si="24"/>
        <v>0</v>
      </c>
      <c r="N147" s="56">
        <f t="shared" si="25"/>
        <v>0</v>
      </c>
      <c r="O147" s="103">
        <f t="shared" si="21"/>
        <v>0</v>
      </c>
      <c r="P147" s="103">
        <f t="shared" si="21"/>
        <v>0</v>
      </c>
      <c r="Q147" s="50"/>
    </row>
    <row r="148" spans="1:17" hidden="1" outlineLevel="1">
      <c r="A148" s="51">
        <v>16500022</v>
      </c>
      <c r="B148" s="51" t="s">
        <v>316</v>
      </c>
      <c r="C148" s="53" t="s">
        <v>317</v>
      </c>
      <c r="D148" s="54" t="s">
        <v>37</v>
      </c>
      <c r="E148" s="54"/>
      <c r="F148" s="55">
        <v>0</v>
      </c>
      <c r="G148" s="56">
        <f t="shared" si="22"/>
        <v>0</v>
      </c>
      <c r="H148" s="56">
        <f t="shared" si="23"/>
        <v>0</v>
      </c>
      <c r="I148" s="103">
        <f t="shared" ref="I148:J167" si="26">IF(AND(RIGHT($A148)&lt;&gt;"1",RIGHT($A148)&lt;&gt;"2"),$F148,0)*I$6</f>
        <v>0</v>
      </c>
      <c r="J148" s="103">
        <f t="shared" si="26"/>
        <v>0</v>
      </c>
      <c r="K148" s="55"/>
      <c r="L148" s="55">
        <v>0</v>
      </c>
      <c r="M148" s="56">
        <f t="shared" si="24"/>
        <v>0</v>
      </c>
      <c r="N148" s="56">
        <f t="shared" si="25"/>
        <v>0</v>
      </c>
      <c r="O148" s="103">
        <f t="shared" ref="O148:P167" si="27">IF(AND(RIGHT($A148)&lt;&gt;"1",RIGHT($A148)&lt;&gt;"2"),$L148,0)*O$6</f>
        <v>0</v>
      </c>
      <c r="P148" s="103">
        <f t="shared" si="27"/>
        <v>0</v>
      </c>
      <c r="Q148" s="50"/>
    </row>
    <row r="149" spans="1:17" hidden="1" outlineLevel="1">
      <c r="A149" s="52">
        <v>16500063</v>
      </c>
      <c r="B149" s="52" t="s">
        <v>318</v>
      </c>
      <c r="C149" s="53" t="s">
        <v>319</v>
      </c>
      <c r="D149" s="54" t="s">
        <v>37</v>
      </c>
      <c r="E149" s="54"/>
      <c r="F149" s="55">
        <v>0</v>
      </c>
      <c r="G149" s="56">
        <f t="shared" si="22"/>
        <v>0</v>
      </c>
      <c r="H149" s="56">
        <f t="shared" si="23"/>
        <v>0</v>
      </c>
      <c r="I149" s="103">
        <f t="shared" si="26"/>
        <v>0</v>
      </c>
      <c r="J149" s="103">
        <f t="shared" si="26"/>
        <v>0</v>
      </c>
      <c r="K149" s="55"/>
      <c r="L149" s="55">
        <v>0</v>
      </c>
      <c r="M149" s="56">
        <f t="shared" si="24"/>
        <v>0</v>
      </c>
      <c r="N149" s="56">
        <f t="shared" si="25"/>
        <v>0</v>
      </c>
      <c r="O149" s="103">
        <f t="shared" si="27"/>
        <v>0</v>
      </c>
      <c r="P149" s="103">
        <f t="shared" si="27"/>
        <v>0</v>
      </c>
      <c r="Q149" s="50"/>
    </row>
    <row r="150" spans="1:17" hidden="1" outlineLevel="1">
      <c r="A150" s="52">
        <v>16500071</v>
      </c>
      <c r="B150" s="52" t="s">
        <v>320</v>
      </c>
      <c r="C150" s="53" t="s">
        <v>321</v>
      </c>
      <c r="D150" s="54" t="s">
        <v>37</v>
      </c>
      <c r="E150" s="54"/>
      <c r="F150" s="55">
        <v>0</v>
      </c>
      <c r="G150" s="56">
        <f t="shared" si="22"/>
        <v>0</v>
      </c>
      <c r="H150" s="56">
        <f t="shared" si="23"/>
        <v>0</v>
      </c>
      <c r="I150" s="103">
        <f t="shared" si="26"/>
        <v>0</v>
      </c>
      <c r="J150" s="103">
        <f t="shared" si="26"/>
        <v>0</v>
      </c>
      <c r="K150" s="55"/>
      <c r="L150" s="55">
        <v>0</v>
      </c>
      <c r="M150" s="56">
        <f t="shared" si="24"/>
        <v>0</v>
      </c>
      <c r="N150" s="56">
        <f t="shared" si="25"/>
        <v>0</v>
      </c>
      <c r="O150" s="103">
        <f t="shared" si="27"/>
        <v>0</v>
      </c>
      <c r="P150" s="103">
        <f t="shared" si="27"/>
        <v>0</v>
      </c>
      <c r="Q150" s="50"/>
    </row>
    <row r="151" spans="1:17" hidden="1" outlineLevel="1">
      <c r="A151" s="52">
        <v>16500081</v>
      </c>
      <c r="B151" s="52" t="s">
        <v>322</v>
      </c>
      <c r="C151" s="53" t="s">
        <v>323</v>
      </c>
      <c r="D151" s="54" t="s">
        <v>37</v>
      </c>
      <c r="E151" s="54"/>
      <c r="F151" s="55">
        <v>0</v>
      </c>
      <c r="G151" s="56">
        <f t="shared" si="22"/>
        <v>0</v>
      </c>
      <c r="H151" s="56">
        <f t="shared" si="23"/>
        <v>0</v>
      </c>
      <c r="I151" s="103">
        <f t="shared" si="26"/>
        <v>0</v>
      </c>
      <c r="J151" s="103">
        <f t="shared" si="26"/>
        <v>0</v>
      </c>
      <c r="K151" s="55"/>
      <c r="L151" s="55">
        <v>0</v>
      </c>
      <c r="M151" s="56">
        <f t="shared" si="24"/>
        <v>0</v>
      </c>
      <c r="N151" s="56">
        <f t="shared" si="25"/>
        <v>0</v>
      </c>
      <c r="O151" s="103">
        <f t="shared" si="27"/>
        <v>0</v>
      </c>
      <c r="P151" s="103">
        <f t="shared" si="27"/>
        <v>0</v>
      </c>
      <c r="Q151" s="50"/>
    </row>
    <row r="152" spans="1:17" hidden="1" outlineLevel="1">
      <c r="A152" s="52">
        <v>16500083</v>
      </c>
      <c r="B152" s="52" t="s">
        <v>324</v>
      </c>
      <c r="C152" s="53" t="s">
        <v>325</v>
      </c>
      <c r="D152" s="54" t="s">
        <v>37</v>
      </c>
      <c r="E152" s="54"/>
      <c r="F152" s="55">
        <v>0</v>
      </c>
      <c r="G152" s="56">
        <f t="shared" si="22"/>
        <v>0</v>
      </c>
      <c r="H152" s="56">
        <f t="shared" si="23"/>
        <v>0</v>
      </c>
      <c r="I152" s="103">
        <f t="shared" si="26"/>
        <v>0</v>
      </c>
      <c r="J152" s="103">
        <f t="shared" si="26"/>
        <v>0</v>
      </c>
      <c r="K152" s="55"/>
      <c r="L152" s="55">
        <v>0</v>
      </c>
      <c r="M152" s="56">
        <f t="shared" si="24"/>
        <v>0</v>
      </c>
      <c r="N152" s="56">
        <f t="shared" si="25"/>
        <v>0</v>
      </c>
      <c r="O152" s="103">
        <f t="shared" si="27"/>
        <v>0</v>
      </c>
      <c r="P152" s="103">
        <f t="shared" si="27"/>
        <v>0</v>
      </c>
      <c r="Q152" s="50"/>
    </row>
    <row r="153" spans="1:17" hidden="1" outlineLevel="1">
      <c r="A153" s="52">
        <v>16500091</v>
      </c>
      <c r="B153" s="52" t="s">
        <v>326</v>
      </c>
      <c r="C153" s="53" t="s">
        <v>327</v>
      </c>
      <c r="D153" s="54" t="s">
        <v>37</v>
      </c>
      <c r="E153" s="54"/>
      <c r="F153" s="55">
        <v>0</v>
      </c>
      <c r="G153" s="56">
        <f t="shared" si="22"/>
        <v>0</v>
      </c>
      <c r="H153" s="56">
        <f t="shared" si="23"/>
        <v>0</v>
      </c>
      <c r="I153" s="103">
        <f t="shared" si="26"/>
        <v>0</v>
      </c>
      <c r="J153" s="103">
        <f t="shared" si="26"/>
        <v>0</v>
      </c>
      <c r="K153" s="55"/>
      <c r="L153" s="55">
        <v>0</v>
      </c>
      <c r="M153" s="56">
        <f t="shared" si="24"/>
        <v>0</v>
      </c>
      <c r="N153" s="56">
        <f t="shared" si="25"/>
        <v>0</v>
      </c>
      <c r="O153" s="103">
        <f t="shared" si="27"/>
        <v>0</v>
      </c>
      <c r="P153" s="103">
        <f t="shared" si="27"/>
        <v>0</v>
      </c>
      <c r="Q153" s="50"/>
    </row>
    <row r="154" spans="1:17" hidden="1" outlineLevel="1">
      <c r="A154" s="52">
        <v>16500101</v>
      </c>
      <c r="B154" s="52" t="s">
        <v>328</v>
      </c>
      <c r="C154" s="53" t="s">
        <v>329</v>
      </c>
      <c r="D154" s="54" t="s">
        <v>37</v>
      </c>
      <c r="E154" s="54"/>
      <c r="F154" s="55">
        <v>0</v>
      </c>
      <c r="G154" s="56">
        <f t="shared" si="22"/>
        <v>0</v>
      </c>
      <c r="H154" s="56">
        <f t="shared" si="23"/>
        <v>0</v>
      </c>
      <c r="I154" s="103">
        <f t="shared" si="26"/>
        <v>0</v>
      </c>
      <c r="J154" s="103">
        <f t="shared" si="26"/>
        <v>0</v>
      </c>
      <c r="K154" s="55"/>
      <c r="L154" s="55">
        <v>0</v>
      </c>
      <c r="M154" s="56">
        <f t="shared" si="24"/>
        <v>0</v>
      </c>
      <c r="N154" s="56">
        <f t="shared" si="25"/>
        <v>0</v>
      </c>
      <c r="O154" s="103">
        <f t="shared" si="27"/>
        <v>0</v>
      </c>
      <c r="P154" s="103">
        <f t="shared" si="27"/>
        <v>0</v>
      </c>
      <c r="Q154" s="50"/>
    </row>
    <row r="155" spans="1:17" hidden="1" outlineLevel="1">
      <c r="A155" s="52">
        <v>16500103</v>
      </c>
      <c r="B155" s="52" t="s">
        <v>330</v>
      </c>
      <c r="C155" s="53" t="s">
        <v>331</v>
      </c>
      <c r="D155" s="54" t="s">
        <v>37</v>
      </c>
      <c r="E155" s="54"/>
      <c r="F155" s="55">
        <v>0</v>
      </c>
      <c r="G155" s="56">
        <f t="shared" si="22"/>
        <v>0</v>
      </c>
      <c r="H155" s="56">
        <f t="shared" si="23"/>
        <v>0</v>
      </c>
      <c r="I155" s="103">
        <f t="shared" si="26"/>
        <v>0</v>
      </c>
      <c r="J155" s="103">
        <f t="shared" si="26"/>
        <v>0</v>
      </c>
      <c r="K155" s="55"/>
      <c r="L155" s="55">
        <v>0</v>
      </c>
      <c r="M155" s="56">
        <f t="shared" si="24"/>
        <v>0</v>
      </c>
      <c r="N155" s="56">
        <f t="shared" si="25"/>
        <v>0</v>
      </c>
      <c r="O155" s="103">
        <f t="shared" si="27"/>
        <v>0</v>
      </c>
      <c r="P155" s="103">
        <f t="shared" si="27"/>
        <v>0</v>
      </c>
      <c r="Q155" s="50"/>
    </row>
    <row r="156" spans="1:17" hidden="1" outlineLevel="1">
      <c r="A156" s="52">
        <v>16500123</v>
      </c>
      <c r="B156" s="52" t="s">
        <v>332</v>
      </c>
      <c r="C156" s="53" t="s">
        <v>333</v>
      </c>
      <c r="D156" s="54" t="s">
        <v>37</v>
      </c>
      <c r="E156" s="54"/>
      <c r="F156" s="55">
        <v>0</v>
      </c>
      <c r="G156" s="56">
        <f t="shared" si="22"/>
        <v>0</v>
      </c>
      <c r="H156" s="56">
        <f t="shared" si="23"/>
        <v>0</v>
      </c>
      <c r="I156" s="103">
        <f t="shared" si="26"/>
        <v>0</v>
      </c>
      <c r="J156" s="103">
        <f t="shared" si="26"/>
        <v>0</v>
      </c>
      <c r="K156" s="55"/>
      <c r="L156" s="55">
        <v>0</v>
      </c>
      <c r="M156" s="56">
        <f t="shared" si="24"/>
        <v>0</v>
      </c>
      <c r="N156" s="56">
        <f t="shared" si="25"/>
        <v>0</v>
      </c>
      <c r="O156" s="103">
        <f t="shared" si="27"/>
        <v>0</v>
      </c>
      <c r="P156" s="103">
        <f t="shared" si="27"/>
        <v>0</v>
      </c>
      <c r="Q156" s="50"/>
    </row>
    <row r="157" spans="1:17" hidden="1" outlineLevel="1">
      <c r="A157" s="52">
        <v>16500143</v>
      </c>
      <c r="B157" s="52" t="s">
        <v>334</v>
      </c>
      <c r="C157" s="53" t="s">
        <v>335</v>
      </c>
      <c r="D157" s="54" t="s">
        <v>37</v>
      </c>
      <c r="E157" s="54"/>
      <c r="F157" s="55">
        <v>0</v>
      </c>
      <c r="G157" s="56">
        <f t="shared" si="22"/>
        <v>0</v>
      </c>
      <c r="H157" s="56">
        <f t="shared" si="23"/>
        <v>0</v>
      </c>
      <c r="I157" s="103">
        <f t="shared" si="26"/>
        <v>0</v>
      </c>
      <c r="J157" s="103">
        <f t="shared" si="26"/>
        <v>0</v>
      </c>
      <c r="K157" s="55"/>
      <c r="L157" s="55">
        <v>0</v>
      </c>
      <c r="M157" s="56">
        <f t="shared" si="24"/>
        <v>0</v>
      </c>
      <c r="N157" s="56">
        <f t="shared" si="25"/>
        <v>0</v>
      </c>
      <c r="O157" s="103">
        <f t="shared" si="27"/>
        <v>0</v>
      </c>
      <c r="P157" s="103">
        <f t="shared" si="27"/>
        <v>0</v>
      </c>
      <c r="Q157" s="50"/>
    </row>
    <row r="158" spans="1:17" hidden="1" outlineLevel="1">
      <c r="A158" s="52">
        <v>16500153</v>
      </c>
      <c r="B158" s="52" t="s">
        <v>336</v>
      </c>
      <c r="C158" s="53" t="s">
        <v>337</v>
      </c>
      <c r="D158" s="54" t="s">
        <v>37</v>
      </c>
      <c r="E158" s="54"/>
      <c r="F158" s="55">
        <v>0</v>
      </c>
      <c r="G158" s="56">
        <f t="shared" si="22"/>
        <v>0</v>
      </c>
      <c r="H158" s="56">
        <f t="shared" si="23"/>
        <v>0</v>
      </c>
      <c r="I158" s="103">
        <f t="shared" si="26"/>
        <v>0</v>
      </c>
      <c r="J158" s="103">
        <f t="shared" si="26"/>
        <v>0</v>
      </c>
      <c r="K158" s="55"/>
      <c r="L158" s="55">
        <v>0</v>
      </c>
      <c r="M158" s="56">
        <f t="shared" si="24"/>
        <v>0</v>
      </c>
      <c r="N158" s="56">
        <f t="shared" si="25"/>
        <v>0</v>
      </c>
      <c r="O158" s="103">
        <f t="shared" si="27"/>
        <v>0</v>
      </c>
      <c r="P158" s="103">
        <f t="shared" si="27"/>
        <v>0</v>
      </c>
      <c r="Q158" s="50"/>
    </row>
    <row r="159" spans="1:17" hidden="1" outlineLevel="1">
      <c r="A159" s="52">
        <v>16500173</v>
      </c>
      <c r="B159" s="52" t="s">
        <v>338</v>
      </c>
      <c r="C159" s="53" t="s">
        <v>339</v>
      </c>
      <c r="D159" s="54" t="s">
        <v>37</v>
      </c>
      <c r="E159" s="54"/>
      <c r="F159" s="55">
        <v>0</v>
      </c>
      <c r="G159" s="56">
        <f t="shared" si="22"/>
        <v>0</v>
      </c>
      <c r="H159" s="56">
        <f t="shared" si="23"/>
        <v>0</v>
      </c>
      <c r="I159" s="103">
        <f t="shared" si="26"/>
        <v>0</v>
      </c>
      <c r="J159" s="103">
        <f t="shared" si="26"/>
        <v>0</v>
      </c>
      <c r="K159" s="55"/>
      <c r="L159" s="55">
        <v>0</v>
      </c>
      <c r="M159" s="56">
        <f t="shared" si="24"/>
        <v>0</v>
      </c>
      <c r="N159" s="56">
        <f t="shared" si="25"/>
        <v>0</v>
      </c>
      <c r="O159" s="103">
        <f t="shared" si="27"/>
        <v>0</v>
      </c>
      <c r="P159" s="103">
        <f t="shared" si="27"/>
        <v>0</v>
      </c>
      <c r="Q159" s="50"/>
    </row>
    <row r="160" spans="1:17" hidden="1" outlineLevel="1">
      <c r="A160" s="52">
        <v>16500183</v>
      </c>
      <c r="B160" s="52" t="s">
        <v>340</v>
      </c>
      <c r="C160" s="53" t="s">
        <v>341</v>
      </c>
      <c r="D160" s="54" t="s">
        <v>37</v>
      </c>
      <c r="E160" s="54"/>
      <c r="F160" s="55">
        <v>0</v>
      </c>
      <c r="G160" s="56">
        <f t="shared" si="22"/>
        <v>0</v>
      </c>
      <c r="H160" s="56">
        <f t="shared" si="23"/>
        <v>0</v>
      </c>
      <c r="I160" s="103">
        <f t="shared" si="26"/>
        <v>0</v>
      </c>
      <c r="J160" s="103">
        <f t="shared" si="26"/>
        <v>0</v>
      </c>
      <c r="K160" s="55"/>
      <c r="L160" s="55">
        <v>0</v>
      </c>
      <c r="M160" s="56">
        <f t="shared" si="24"/>
        <v>0</v>
      </c>
      <c r="N160" s="56">
        <f t="shared" si="25"/>
        <v>0</v>
      </c>
      <c r="O160" s="103">
        <f t="shared" si="27"/>
        <v>0</v>
      </c>
      <c r="P160" s="103">
        <f t="shared" si="27"/>
        <v>0</v>
      </c>
      <c r="Q160" s="50"/>
    </row>
    <row r="161" spans="1:17" hidden="1" outlineLevel="1">
      <c r="A161" s="51">
        <v>16500213</v>
      </c>
      <c r="B161" s="51" t="s">
        <v>342</v>
      </c>
      <c r="C161" s="53" t="s">
        <v>343</v>
      </c>
      <c r="D161" s="54" t="s">
        <v>37</v>
      </c>
      <c r="E161" s="54"/>
      <c r="F161" s="55">
        <v>0</v>
      </c>
      <c r="G161" s="56">
        <f t="shared" si="22"/>
        <v>0</v>
      </c>
      <c r="H161" s="56">
        <f t="shared" si="23"/>
        <v>0</v>
      </c>
      <c r="I161" s="103">
        <f t="shared" si="26"/>
        <v>0</v>
      </c>
      <c r="J161" s="103">
        <f t="shared" si="26"/>
        <v>0</v>
      </c>
      <c r="K161" s="55"/>
      <c r="L161" s="55">
        <v>0</v>
      </c>
      <c r="M161" s="56">
        <f t="shared" si="24"/>
        <v>0</v>
      </c>
      <c r="N161" s="56">
        <f t="shared" si="25"/>
        <v>0</v>
      </c>
      <c r="O161" s="103">
        <f t="shared" si="27"/>
        <v>0</v>
      </c>
      <c r="P161" s="103">
        <f t="shared" si="27"/>
        <v>0</v>
      </c>
      <c r="Q161" s="50"/>
    </row>
    <row r="162" spans="1:17" hidden="1" outlineLevel="1">
      <c r="A162" s="51">
        <v>16500223</v>
      </c>
      <c r="B162" s="51" t="s">
        <v>344</v>
      </c>
      <c r="C162" s="53" t="s">
        <v>345</v>
      </c>
      <c r="D162" s="54" t="s">
        <v>37</v>
      </c>
      <c r="E162" s="54"/>
      <c r="F162" s="55">
        <v>0</v>
      </c>
      <c r="G162" s="56">
        <f t="shared" si="22"/>
        <v>0</v>
      </c>
      <c r="H162" s="56">
        <f t="shared" si="23"/>
        <v>0</v>
      </c>
      <c r="I162" s="103">
        <f t="shared" si="26"/>
        <v>0</v>
      </c>
      <c r="J162" s="103">
        <f t="shared" si="26"/>
        <v>0</v>
      </c>
      <c r="K162" s="55"/>
      <c r="L162" s="55">
        <v>0</v>
      </c>
      <c r="M162" s="56">
        <f t="shared" si="24"/>
        <v>0</v>
      </c>
      <c r="N162" s="56">
        <f t="shared" si="25"/>
        <v>0</v>
      </c>
      <c r="O162" s="103">
        <f t="shared" si="27"/>
        <v>0</v>
      </c>
      <c r="P162" s="103">
        <f t="shared" si="27"/>
        <v>0</v>
      </c>
      <c r="Q162" s="50"/>
    </row>
    <row r="163" spans="1:17" hidden="1" outlineLevel="1">
      <c r="A163" s="52">
        <v>16500251</v>
      </c>
      <c r="B163" s="52" t="s">
        <v>346</v>
      </c>
      <c r="C163" s="53" t="s">
        <v>347</v>
      </c>
      <c r="D163" s="54" t="s">
        <v>37</v>
      </c>
      <c r="E163" s="54"/>
      <c r="F163" s="55">
        <v>0</v>
      </c>
      <c r="G163" s="56">
        <f t="shared" si="22"/>
        <v>0</v>
      </c>
      <c r="H163" s="56">
        <f t="shared" si="23"/>
        <v>0</v>
      </c>
      <c r="I163" s="103">
        <f t="shared" si="26"/>
        <v>0</v>
      </c>
      <c r="J163" s="103">
        <f t="shared" si="26"/>
        <v>0</v>
      </c>
      <c r="K163" s="55"/>
      <c r="L163" s="55">
        <v>0</v>
      </c>
      <c r="M163" s="56">
        <f t="shared" si="24"/>
        <v>0</v>
      </c>
      <c r="N163" s="56">
        <f t="shared" si="25"/>
        <v>0</v>
      </c>
      <c r="O163" s="103">
        <f t="shared" si="27"/>
        <v>0</v>
      </c>
      <c r="P163" s="103">
        <f t="shared" si="27"/>
        <v>0</v>
      </c>
      <c r="Q163" s="50"/>
    </row>
    <row r="164" spans="1:17" hidden="1" outlineLevel="1">
      <c r="A164" s="52">
        <v>16500283</v>
      </c>
      <c r="B164" s="52" t="s">
        <v>348</v>
      </c>
      <c r="C164" s="53" t="s">
        <v>349</v>
      </c>
      <c r="D164" s="54" t="s">
        <v>37</v>
      </c>
      <c r="E164" s="54"/>
      <c r="F164" s="55">
        <v>0</v>
      </c>
      <c r="G164" s="56">
        <f t="shared" si="22"/>
        <v>0</v>
      </c>
      <c r="H164" s="56">
        <f t="shared" si="23"/>
        <v>0</v>
      </c>
      <c r="I164" s="103">
        <f t="shared" si="26"/>
        <v>0</v>
      </c>
      <c r="J164" s="103">
        <f t="shared" si="26"/>
        <v>0</v>
      </c>
      <c r="K164" s="55"/>
      <c r="L164" s="55">
        <v>0</v>
      </c>
      <c r="M164" s="56">
        <f t="shared" si="24"/>
        <v>0</v>
      </c>
      <c r="N164" s="56">
        <f t="shared" si="25"/>
        <v>0</v>
      </c>
      <c r="O164" s="103">
        <f t="shared" si="27"/>
        <v>0</v>
      </c>
      <c r="P164" s="103">
        <f t="shared" si="27"/>
        <v>0</v>
      </c>
      <c r="Q164" s="50"/>
    </row>
    <row r="165" spans="1:17" hidden="1" outlineLevel="1">
      <c r="A165" s="51">
        <v>16500303</v>
      </c>
      <c r="B165" s="51" t="s">
        <v>350</v>
      </c>
      <c r="C165" s="53" t="s">
        <v>351</v>
      </c>
      <c r="D165" s="54" t="s">
        <v>37</v>
      </c>
      <c r="E165" s="54"/>
      <c r="F165" s="55">
        <v>0</v>
      </c>
      <c r="G165" s="56">
        <f t="shared" si="22"/>
        <v>0</v>
      </c>
      <c r="H165" s="56">
        <f t="shared" si="23"/>
        <v>0</v>
      </c>
      <c r="I165" s="103">
        <f t="shared" si="26"/>
        <v>0</v>
      </c>
      <c r="J165" s="103">
        <f t="shared" si="26"/>
        <v>0</v>
      </c>
      <c r="K165" s="55"/>
      <c r="L165" s="55">
        <v>0</v>
      </c>
      <c r="M165" s="56">
        <f t="shared" si="24"/>
        <v>0</v>
      </c>
      <c r="N165" s="56">
        <f t="shared" si="25"/>
        <v>0</v>
      </c>
      <c r="O165" s="103">
        <f t="shared" si="27"/>
        <v>0</v>
      </c>
      <c r="P165" s="103">
        <f t="shared" si="27"/>
        <v>0</v>
      </c>
      <c r="Q165" s="50"/>
    </row>
    <row r="166" spans="1:17" hidden="1" outlineLevel="1">
      <c r="A166" s="62">
        <v>16500321</v>
      </c>
      <c r="B166" s="62" t="s">
        <v>352</v>
      </c>
      <c r="C166" s="62" t="s">
        <v>353</v>
      </c>
      <c r="D166" s="54" t="s">
        <v>37</v>
      </c>
      <c r="E166" s="54"/>
      <c r="F166" s="55">
        <v>0</v>
      </c>
      <c r="G166" s="56">
        <f t="shared" si="22"/>
        <v>0</v>
      </c>
      <c r="H166" s="56">
        <f t="shared" si="23"/>
        <v>0</v>
      </c>
      <c r="I166" s="103">
        <f t="shared" si="26"/>
        <v>0</v>
      </c>
      <c r="J166" s="103">
        <f t="shared" si="26"/>
        <v>0</v>
      </c>
      <c r="K166" s="55"/>
      <c r="L166" s="55">
        <v>0</v>
      </c>
      <c r="M166" s="56">
        <f t="shared" si="24"/>
        <v>0</v>
      </c>
      <c r="N166" s="56">
        <f t="shared" si="25"/>
        <v>0</v>
      </c>
      <c r="O166" s="103">
        <f t="shared" si="27"/>
        <v>0</v>
      </c>
      <c r="P166" s="103">
        <f t="shared" si="27"/>
        <v>0</v>
      </c>
      <c r="Q166" s="50"/>
    </row>
    <row r="167" spans="1:17" hidden="1" outlineLevel="1">
      <c r="A167" s="62">
        <v>16500331</v>
      </c>
      <c r="B167" s="62" t="s">
        <v>354</v>
      </c>
      <c r="C167" s="62" t="s">
        <v>355</v>
      </c>
      <c r="D167" s="54" t="s">
        <v>37</v>
      </c>
      <c r="E167" s="54"/>
      <c r="F167" s="55">
        <v>0</v>
      </c>
      <c r="G167" s="56">
        <f t="shared" si="22"/>
        <v>0</v>
      </c>
      <c r="H167" s="56">
        <f t="shared" si="23"/>
        <v>0</v>
      </c>
      <c r="I167" s="103">
        <f t="shared" si="26"/>
        <v>0</v>
      </c>
      <c r="J167" s="103">
        <f t="shared" si="26"/>
        <v>0</v>
      </c>
      <c r="K167" s="55"/>
      <c r="L167" s="55">
        <v>0</v>
      </c>
      <c r="M167" s="56">
        <f t="shared" si="24"/>
        <v>0</v>
      </c>
      <c r="N167" s="56">
        <f t="shared" si="25"/>
        <v>0</v>
      </c>
      <c r="O167" s="103">
        <f t="shared" si="27"/>
        <v>0</v>
      </c>
      <c r="P167" s="103">
        <f t="shared" si="27"/>
        <v>0</v>
      </c>
      <c r="Q167" s="50"/>
    </row>
    <row r="168" spans="1:17" hidden="1" outlineLevel="1">
      <c r="A168" s="52">
        <v>16500333</v>
      </c>
      <c r="B168" s="52" t="s">
        <v>356</v>
      </c>
      <c r="C168" s="53" t="s">
        <v>357</v>
      </c>
      <c r="D168" s="54" t="s">
        <v>37</v>
      </c>
      <c r="E168" s="54"/>
      <c r="F168" s="55">
        <v>0</v>
      </c>
      <c r="G168" s="56">
        <f t="shared" si="22"/>
        <v>0</v>
      </c>
      <c r="H168" s="56">
        <f t="shared" si="23"/>
        <v>0</v>
      </c>
      <c r="I168" s="103">
        <f t="shared" ref="I168:J187" si="28">IF(AND(RIGHT($A168)&lt;&gt;"1",RIGHT($A168)&lt;&gt;"2"),$F168,0)*I$6</f>
        <v>0</v>
      </c>
      <c r="J168" s="103">
        <f t="shared" si="28"/>
        <v>0</v>
      </c>
      <c r="K168" s="55"/>
      <c r="L168" s="55">
        <v>0</v>
      </c>
      <c r="M168" s="56">
        <f t="shared" si="24"/>
        <v>0</v>
      </c>
      <c r="N168" s="56">
        <f t="shared" si="25"/>
        <v>0</v>
      </c>
      <c r="O168" s="103">
        <f t="shared" ref="O168:P187" si="29">IF(AND(RIGHT($A168)&lt;&gt;"1",RIGHT($A168)&lt;&gt;"2"),$L168,0)*O$6</f>
        <v>0</v>
      </c>
      <c r="P168" s="103">
        <f t="shared" si="29"/>
        <v>0</v>
      </c>
      <c r="Q168" s="50"/>
    </row>
    <row r="169" spans="1:17" hidden="1" outlineLevel="1">
      <c r="A169" s="52">
        <v>16500351</v>
      </c>
      <c r="B169" s="52" t="s">
        <v>358</v>
      </c>
      <c r="C169" s="53" t="s">
        <v>359</v>
      </c>
      <c r="D169" s="54" t="s">
        <v>37</v>
      </c>
      <c r="E169" s="54"/>
      <c r="F169" s="55">
        <v>0</v>
      </c>
      <c r="G169" s="56">
        <f t="shared" si="22"/>
        <v>0</v>
      </c>
      <c r="H169" s="56">
        <f t="shared" si="23"/>
        <v>0</v>
      </c>
      <c r="I169" s="103">
        <f t="shared" si="28"/>
        <v>0</v>
      </c>
      <c r="J169" s="103">
        <f t="shared" si="28"/>
        <v>0</v>
      </c>
      <c r="K169" s="55"/>
      <c r="L169" s="55">
        <v>0</v>
      </c>
      <c r="M169" s="56">
        <f t="shared" si="24"/>
        <v>0</v>
      </c>
      <c r="N169" s="56">
        <f t="shared" si="25"/>
        <v>0</v>
      </c>
      <c r="O169" s="103">
        <f t="shared" si="29"/>
        <v>0</v>
      </c>
      <c r="P169" s="103">
        <f t="shared" si="29"/>
        <v>0</v>
      </c>
      <c r="Q169" s="50"/>
    </row>
    <row r="170" spans="1:17" hidden="1" outlineLevel="1">
      <c r="A170" s="52">
        <v>16500373</v>
      </c>
      <c r="B170" s="52" t="s">
        <v>360</v>
      </c>
      <c r="C170" s="53" t="s">
        <v>361</v>
      </c>
      <c r="D170" s="54" t="s">
        <v>37</v>
      </c>
      <c r="E170" s="54"/>
      <c r="F170" s="55">
        <v>27940.25</v>
      </c>
      <c r="G170" s="56">
        <f t="shared" si="22"/>
        <v>0</v>
      </c>
      <c r="H170" s="56">
        <f t="shared" si="23"/>
        <v>0</v>
      </c>
      <c r="I170" s="103">
        <f t="shared" si="28"/>
        <v>18434.97695</v>
      </c>
      <c r="J170" s="103">
        <f t="shared" si="28"/>
        <v>9505.2730499999998</v>
      </c>
      <c r="K170" s="55"/>
      <c r="L170" s="55">
        <v>18247.032916666667</v>
      </c>
      <c r="M170" s="56">
        <f t="shared" si="24"/>
        <v>0</v>
      </c>
      <c r="N170" s="56">
        <f t="shared" si="25"/>
        <v>0</v>
      </c>
      <c r="O170" s="103">
        <f t="shared" si="29"/>
        <v>12039.392318416667</v>
      </c>
      <c r="P170" s="103">
        <f t="shared" si="29"/>
        <v>6207.64059825</v>
      </c>
      <c r="Q170" s="50"/>
    </row>
    <row r="171" spans="1:17" hidden="1" outlineLevel="1">
      <c r="A171" s="52">
        <v>16500383</v>
      </c>
      <c r="B171" s="52" t="s">
        <v>362</v>
      </c>
      <c r="C171" s="53" t="s">
        <v>363</v>
      </c>
      <c r="D171" s="54" t="s">
        <v>37</v>
      </c>
      <c r="E171" s="54"/>
      <c r="F171" s="55">
        <v>0</v>
      </c>
      <c r="G171" s="56">
        <f t="shared" si="22"/>
        <v>0</v>
      </c>
      <c r="H171" s="56">
        <f t="shared" si="23"/>
        <v>0</v>
      </c>
      <c r="I171" s="103">
        <f t="shared" si="28"/>
        <v>0</v>
      </c>
      <c r="J171" s="103">
        <f t="shared" si="28"/>
        <v>0</v>
      </c>
      <c r="K171" s="55"/>
      <c r="L171" s="55">
        <v>0</v>
      </c>
      <c r="M171" s="56">
        <f t="shared" si="24"/>
        <v>0</v>
      </c>
      <c r="N171" s="56">
        <f t="shared" si="25"/>
        <v>0</v>
      </c>
      <c r="O171" s="103">
        <f t="shared" si="29"/>
        <v>0</v>
      </c>
      <c r="P171" s="103">
        <f t="shared" si="29"/>
        <v>0</v>
      </c>
      <c r="Q171" s="50"/>
    </row>
    <row r="172" spans="1:17" hidden="1" outlineLevel="1">
      <c r="A172" s="52">
        <v>16500401</v>
      </c>
      <c r="B172" s="52" t="s">
        <v>364</v>
      </c>
      <c r="C172" s="53" t="s">
        <v>365</v>
      </c>
      <c r="D172" s="54" t="s">
        <v>37</v>
      </c>
      <c r="E172" s="54"/>
      <c r="F172" s="55">
        <v>0</v>
      </c>
      <c r="G172" s="56">
        <f t="shared" si="22"/>
        <v>0</v>
      </c>
      <c r="H172" s="56">
        <f t="shared" si="23"/>
        <v>0</v>
      </c>
      <c r="I172" s="103">
        <f t="shared" si="28"/>
        <v>0</v>
      </c>
      <c r="J172" s="103">
        <f t="shared" si="28"/>
        <v>0</v>
      </c>
      <c r="K172" s="55"/>
      <c r="L172" s="55">
        <v>0</v>
      </c>
      <c r="M172" s="56">
        <f t="shared" si="24"/>
        <v>0</v>
      </c>
      <c r="N172" s="56">
        <f t="shared" si="25"/>
        <v>0</v>
      </c>
      <c r="O172" s="103">
        <f t="shared" si="29"/>
        <v>0</v>
      </c>
      <c r="P172" s="103">
        <f t="shared" si="29"/>
        <v>0</v>
      </c>
      <c r="Q172" s="50"/>
    </row>
    <row r="173" spans="1:17" hidden="1" outlineLevel="1">
      <c r="A173" s="52">
        <v>16500411</v>
      </c>
      <c r="B173" s="52" t="s">
        <v>366</v>
      </c>
      <c r="C173" s="53" t="s">
        <v>367</v>
      </c>
      <c r="D173" s="54" t="s">
        <v>37</v>
      </c>
      <c r="E173" s="54"/>
      <c r="F173" s="55">
        <v>0</v>
      </c>
      <c r="G173" s="56">
        <f t="shared" si="22"/>
        <v>0</v>
      </c>
      <c r="H173" s="56">
        <f t="shared" si="23"/>
        <v>0</v>
      </c>
      <c r="I173" s="103">
        <f t="shared" si="28"/>
        <v>0</v>
      </c>
      <c r="J173" s="103">
        <f t="shared" si="28"/>
        <v>0</v>
      </c>
      <c r="K173" s="55"/>
      <c r="L173" s="55">
        <v>0</v>
      </c>
      <c r="M173" s="56">
        <f t="shared" si="24"/>
        <v>0</v>
      </c>
      <c r="N173" s="56">
        <f t="shared" si="25"/>
        <v>0</v>
      </c>
      <c r="O173" s="103">
        <f t="shared" si="29"/>
        <v>0</v>
      </c>
      <c r="P173" s="103">
        <f t="shared" si="29"/>
        <v>0</v>
      </c>
      <c r="Q173" s="50"/>
    </row>
    <row r="174" spans="1:17" hidden="1" outlineLevel="1">
      <c r="A174" s="52">
        <v>16500413</v>
      </c>
      <c r="B174" s="52" t="s">
        <v>368</v>
      </c>
      <c r="C174" s="59" t="s">
        <v>369</v>
      </c>
      <c r="D174" s="54" t="s">
        <v>37</v>
      </c>
      <c r="E174" s="54"/>
      <c r="F174" s="55">
        <v>0</v>
      </c>
      <c r="G174" s="56">
        <f t="shared" si="22"/>
        <v>0</v>
      </c>
      <c r="H174" s="56">
        <f t="shared" si="23"/>
        <v>0</v>
      </c>
      <c r="I174" s="103">
        <f t="shared" si="28"/>
        <v>0</v>
      </c>
      <c r="J174" s="103">
        <f t="shared" si="28"/>
        <v>0</v>
      </c>
      <c r="K174" s="55"/>
      <c r="L174" s="55">
        <v>0</v>
      </c>
      <c r="M174" s="56">
        <f t="shared" si="24"/>
        <v>0</v>
      </c>
      <c r="N174" s="56">
        <f t="shared" si="25"/>
        <v>0</v>
      </c>
      <c r="O174" s="103">
        <f t="shared" si="29"/>
        <v>0</v>
      </c>
      <c r="P174" s="103">
        <f t="shared" si="29"/>
        <v>0</v>
      </c>
      <c r="Q174" s="50"/>
    </row>
    <row r="175" spans="1:17" hidden="1" outlineLevel="1">
      <c r="A175" s="52">
        <v>16500421</v>
      </c>
      <c r="B175" s="52" t="s">
        <v>370</v>
      </c>
      <c r="C175" s="59" t="s">
        <v>371</v>
      </c>
      <c r="D175" s="54" t="s">
        <v>37</v>
      </c>
      <c r="E175" s="54"/>
      <c r="F175" s="55">
        <v>0</v>
      </c>
      <c r="G175" s="56">
        <f t="shared" si="22"/>
        <v>0</v>
      </c>
      <c r="H175" s="56">
        <f t="shared" si="23"/>
        <v>0</v>
      </c>
      <c r="I175" s="103">
        <f t="shared" si="28"/>
        <v>0</v>
      </c>
      <c r="J175" s="103">
        <f t="shared" si="28"/>
        <v>0</v>
      </c>
      <c r="K175" s="55"/>
      <c r="L175" s="55">
        <v>0</v>
      </c>
      <c r="M175" s="56">
        <f t="shared" si="24"/>
        <v>0</v>
      </c>
      <c r="N175" s="56">
        <f t="shared" si="25"/>
        <v>0</v>
      </c>
      <c r="O175" s="103">
        <f t="shared" si="29"/>
        <v>0</v>
      </c>
      <c r="P175" s="103">
        <f t="shared" si="29"/>
        <v>0</v>
      </c>
      <c r="Q175" s="50"/>
    </row>
    <row r="176" spans="1:17" hidden="1" outlineLevel="1">
      <c r="A176" s="58">
        <v>16500433</v>
      </c>
      <c r="B176" s="58" t="s">
        <v>372</v>
      </c>
      <c r="C176" s="59" t="s">
        <v>373</v>
      </c>
      <c r="D176" s="54" t="s">
        <v>37</v>
      </c>
      <c r="E176" s="54"/>
      <c r="F176" s="55">
        <v>0</v>
      </c>
      <c r="G176" s="56">
        <f t="shared" si="22"/>
        <v>0</v>
      </c>
      <c r="H176" s="56">
        <f t="shared" si="23"/>
        <v>0</v>
      </c>
      <c r="I176" s="103">
        <f t="shared" si="28"/>
        <v>0</v>
      </c>
      <c r="J176" s="103">
        <f t="shared" si="28"/>
        <v>0</v>
      </c>
      <c r="K176" s="55"/>
      <c r="L176" s="55">
        <v>0</v>
      </c>
      <c r="M176" s="56">
        <f t="shared" si="24"/>
        <v>0</v>
      </c>
      <c r="N176" s="56">
        <f t="shared" si="25"/>
        <v>0</v>
      </c>
      <c r="O176" s="103">
        <f t="shared" si="29"/>
        <v>0</v>
      </c>
      <c r="P176" s="103">
        <f t="shared" si="29"/>
        <v>0</v>
      </c>
      <c r="Q176" s="50"/>
    </row>
    <row r="177" spans="1:17" hidden="1" outlineLevel="1">
      <c r="A177" s="58">
        <v>16500443</v>
      </c>
      <c r="B177" s="58" t="s">
        <v>374</v>
      </c>
      <c r="C177" s="59" t="s">
        <v>375</v>
      </c>
      <c r="D177" s="54" t="s">
        <v>37</v>
      </c>
      <c r="E177" s="54"/>
      <c r="F177" s="55">
        <v>0</v>
      </c>
      <c r="G177" s="56">
        <f t="shared" si="22"/>
        <v>0</v>
      </c>
      <c r="H177" s="56">
        <f t="shared" si="23"/>
        <v>0</v>
      </c>
      <c r="I177" s="103">
        <f t="shared" si="28"/>
        <v>0</v>
      </c>
      <c r="J177" s="103">
        <f t="shared" si="28"/>
        <v>0</v>
      </c>
      <c r="K177" s="55"/>
      <c r="L177" s="55">
        <v>0</v>
      </c>
      <c r="M177" s="56">
        <f t="shared" si="24"/>
        <v>0</v>
      </c>
      <c r="N177" s="56">
        <f t="shared" si="25"/>
        <v>0</v>
      </c>
      <c r="O177" s="103">
        <f t="shared" si="29"/>
        <v>0</v>
      </c>
      <c r="P177" s="103">
        <f t="shared" si="29"/>
        <v>0</v>
      </c>
      <c r="Q177" s="50"/>
    </row>
    <row r="178" spans="1:17" hidden="1" outlineLevel="1">
      <c r="A178" s="51">
        <v>16500491</v>
      </c>
      <c r="B178" s="58">
        <v>16500491</v>
      </c>
      <c r="C178" s="65" t="s">
        <v>376</v>
      </c>
      <c r="D178" s="54" t="s">
        <v>37</v>
      </c>
      <c r="E178" s="54"/>
      <c r="F178" s="55">
        <v>0</v>
      </c>
      <c r="G178" s="56">
        <f t="shared" si="22"/>
        <v>0</v>
      </c>
      <c r="H178" s="56">
        <f t="shared" si="23"/>
        <v>0</v>
      </c>
      <c r="I178" s="103">
        <f t="shared" si="28"/>
        <v>0</v>
      </c>
      <c r="J178" s="103">
        <f t="shared" si="28"/>
        <v>0</v>
      </c>
      <c r="K178" s="55"/>
      <c r="L178" s="55">
        <v>0</v>
      </c>
      <c r="M178" s="56">
        <f t="shared" si="24"/>
        <v>0</v>
      </c>
      <c r="N178" s="56">
        <f t="shared" si="25"/>
        <v>0</v>
      </c>
      <c r="O178" s="103">
        <f t="shared" si="29"/>
        <v>0</v>
      </c>
      <c r="P178" s="103">
        <f t="shared" si="29"/>
        <v>0</v>
      </c>
      <c r="Q178" s="50"/>
    </row>
    <row r="179" spans="1:17" hidden="1" outlineLevel="1">
      <c r="A179" s="51">
        <v>16500493</v>
      </c>
      <c r="B179" s="51" t="s">
        <v>377</v>
      </c>
      <c r="C179" s="53" t="s">
        <v>378</v>
      </c>
      <c r="D179" s="54" t="s">
        <v>37</v>
      </c>
      <c r="E179" s="54"/>
      <c r="F179" s="55">
        <v>0</v>
      </c>
      <c r="G179" s="56">
        <f t="shared" si="22"/>
        <v>0</v>
      </c>
      <c r="H179" s="56">
        <f t="shared" si="23"/>
        <v>0</v>
      </c>
      <c r="I179" s="103">
        <f t="shared" si="28"/>
        <v>0</v>
      </c>
      <c r="J179" s="103">
        <f t="shared" si="28"/>
        <v>0</v>
      </c>
      <c r="K179" s="55"/>
      <c r="L179" s="55">
        <v>0</v>
      </c>
      <c r="M179" s="56">
        <f t="shared" si="24"/>
        <v>0</v>
      </c>
      <c r="N179" s="56">
        <f t="shared" si="25"/>
        <v>0</v>
      </c>
      <c r="O179" s="103">
        <f t="shared" si="29"/>
        <v>0</v>
      </c>
      <c r="P179" s="103">
        <f t="shared" si="29"/>
        <v>0</v>
      </c>
      <c r="Q179" s="50"/>
    </row>
    <row r="180" spans="1:17" hidden="1" outlineLevel="1">
      <c r="A180" s="51">
        <v>16500503</v>
      </c>
      <c r="B180" s="51" t="s">
        <v>379</v>
      </c>
      <c r="C180" s="53" t="s">
        <v>380</v>
      </c>
      <c r="D180" s="54" t="s">
        <v>37</v>
      </c>
      <c r="E180" s="54"/>
      <c r="F180" s="55">
        <v>0</v>
      </c>
      <c r="G180" s="56">
        <f t="shared" si="22"/>
        <v>0</v>
      </c>
      <c r="H180" s="56">
        <f t="shared" si="23"/>
        <v>0</v>
      </c>
      <c r="I180" s="103">
        <f t="shared" si="28"/>
        <v>0</v>
      </c>
      <c r="J180" s="103">
        <f t="shared" si="28"/>
        <v>0</v>
      </c>
      <c r="K180" s="55"/>
      <c r="L180" s="55">
        <v>0</v>
      </c>
      <c r="M180" s="56">
        <f t="shared" si="24"/>
        <v>0</v>
      </c>
      <c r="N180" s="56">
        <f t="shared" si="25"/>
        <v>0</v>
      </c>
      <c r="O180" s="103">
        <f t="shared" si="29"/>
        <v>0</v>
      </c>
      <c r="P180" s="103">
        <f t="shared" si="29"/>
        <v>0</v>
      </c>
      <c r="Q180" s="50"/>
    </row>
    <row r="181" spans="1:17" hidden="1" outlineLevel="1">
      <c r="A181" s="51">
        <v>16500511</v>
      </c>
      <c r="B181" s="51">
        <v>16500511</v>
      </c>
      <c r="C181" s="66" t="s">
        <v>381</v>
      </c>
      <c r="D181" s="54" t="s">
        <v>37</v>
      </c>
      <c r="E181" s="54"/>
      <c r="F181" s="55">
        <v>0</v>
      </c>
      <c r="G181" s="56">
        <f t="shared" si="22"/>
        <v>0</v>
      </c>
      <c r="H181" s="56">
        <f t="shared" si="23"/>
        <v>0</v>
      </c>
      <c r="I181" s="103">
        <f t="shared" si="28"/>
        <v>0</v>
      </c>
      <c r="J181" s="103">
        <f t="shared" si="28"/>
        <v>0</v>
      </c>
      <c r="K181" s="55"/>
      <c r="L181" s="55">
        <v>0</v>
      </c>
      <c r="M181" s="56">
        <f t="shared" si="24"/>
        <v>0</v>
      </c>
      <c r="N181" s="56">
        <f t="shared" si="25"/>
        <v>0</v>
      </c>
      <c r="O181" s="103">
        <f t="shared" si="29"/>
        <v>0</v>
      </c>
      <c r="P181" s="103">
        <f t="shared" si="29"/>
        <v>0</v>
      </c>
      <c r="Q181" s="50"/>
    </row>
    <row r="182" spans="1:17" hidden="1" outlineLevel="1">
      <c r="A182" s="52">
        <v>16500532</v>
      </c>
      <c r="B182" s="52" t="s">
        <v>382</v>
      </c>
      <c r="C182" s="53" t="s">
        <v>383</v>
      </c>
      <c r="D182" s="54" t="s">
        <v>37</v>
      </c>
      <c r="E182" s="54"/>
      <c r="F182" s="55">
        <v>0</v>
      </c>
      <c r="G182" s="56">
        <f t="shared" si="22"/>
        <v>0</v>
      </c>
      <c r="H182" s="56">
        <f t="shared" si="23"/>
        <v>0</v>
      </c>
      <c r="I182" s="103">
        <f t="shared" si="28"/>
        <v>0</v>
      </c>
      <c r="J182" s="103">
        <f t="shared" si="28"/>
        <v>0</v>
      </c>
      <c r="K182" s="55"/>
      <c r="L182" s="55">
        <v>0</v>
      </c>
      <c r="M182" s="56">
        <f t="shared" si="24"/>
        <v>0</v>
      </c>
      <c r="N182" s="56">
        <f t="shared" si="25"/>
        <v>0</v>
      </c>
      <c r="O182" s="103">
        <f t="shared" si="29"/>
        <v>0</v>
      </c>
      <c r="P182" s="103">
        <f t="shared" si="29"/>
        <v>0</v>
      </c>
      <c r="Q182" s="50"/>
    </row>
    <row r="183" spans="1:17" hidden="1" outlineLevel="1">
      <c r="A183" s="52">
        <v>16500553</v>
      </c>
      <c r="B183" s="52" t="s">
        <v>384</v>
      </c>
      <c r="C183" s="53" t="s">
        <v>385</v>
      </c>
      <c r="D183" s="54" t="s">
        <v>37</v>
      </c>
      <c r="E183" s="54"/>
      <c r="F183" s="55">
        <v>0</v>
      </c>
      <c r="G183" s="56">
        <f t="shared" si="22"/>
        <v>0</v>
      </c>
      <c r="H183" s="56">
        <f t="shared" si="23"/>
        <v>0</v>
      </c>
      <c r="I183" s="103">
        <f t="shared" si="28"/>
        <v>0</v>
      </c>
      <c r="J183" s="103">
        <f t="shared" si="28"/>
        <v>0</v>
      </c>
      <c r="K183" s="55"/>
      <c r="L183" s="55">
        <v>0</v>
      </c>
      <c r="M183" s="56">
        <f t="shared" si="24"/>
        <v>0</v>
      </c>
      <c r="N183" s="56">
        <f t="shared" si="25"/>
        <v>0</v>
      </c>
      <c r="O183" s="103">
        <f t="shared" si="29"/>
        <v>0</v>
      </c>
      <c r="P183" s="103">
        <f t="shared" si="29"/>
        <v>0</v>
      </c>
      <c r="Q183" s="50"/>
    </row>
    <row r="184" spans="1:17" hidden="1" outlineLevel="1">
      <c r="A184" s="52">
        <v>16500563</v>
      </c>
      <c r="B184" s="52" t="s">
        <v>386</v>
      </c>
      <c r="C184" s="53" t="s">
        <v>387</v>
      </c>
      <c r="D184" s="54" t="s">
        <v>37</v>
      </c>
      <c r="E184" s="54"/>
      <c r="F184" s="55">
        <v>0</v>
      </c>
      <c r="G184" s="56">
        <f t="shared" si="22"/>
        <v>0</v>
      </c>
      <c r="H184" s="56">
        <f t="shared" si="23"/>
        <v>0</v>
      </c>
      <c r="I184" s="103">
        <f t="shared" si="28"/>
        <v>0</v>
      </c>
      <c r="J184" s="103">
        <f t="shared" si="28"/>
        <v>0</v>
      </c>
      <c r="K184" s="55"/>
      <c r="L184" s="55">
        <v>0</v>
      </c>
      <c r="M184" s="56">
        <f t="shared" si="24"/>
        <v>0</v>
      </c>
      <c r="N184" s="56">
        <f t="shared" si="25"/>
        <v>0</v>
      </c>
      <c r="O184" s="103">
        <f t="shared" si="29"/>
        <v>0</v>
      </c>
      <c r="P184" s="103">
        <f t="shared" si="29"/>
        <v>0</v>
      </c>
      <c r="Q184" s="50"/>
    </row>
    <row r="185" spans="1:17" hidden="1" outlineLevel="1">
      <c r="A185" s="52">
        <v>16500583</v>
      </c>
      <c r="B185" s="52" t="s">
        <v>388</v>
      </c>
      <c r="C185" s="53" t="s">
        <v>389</v>
      </c>
      <c r="D185" s="54" t="s">
        <v>37</v>
      </c>
      <c r="E185" s="54"/>
      <c r="F185" s="55">
        <v>0</v>
      </c>
      <c r="G185" s="56">
        <f t="shared" si="22"/>
        <v>0</v>
      </c>
      <c r="H185" s="56">
        <f t="shared" si="23"/>
        <v>0</v>
      </c>
      <c r="I185" s="103">
        <f t="shared" si="28"/>
        <v>0</v>
      </c>
      <c r="J185" s="103">
        <f t="shared" si="28"/>
        <v>0</v>
      </c>
      <c r="K185" s="55"/>
      <c r="L185" s="55">
        <v>0</v>
      </c>
      <c r="M185" s="56">
        <f t="shared" si="24"/>
        <v>0</v>
      </c>
      <c r="N185" s="56">
        <f t="shared" si="25"/>
        <v>0</v>
      </c>
      <c r="O185" s="103">
        <f t="shared" si="29"/>
        <v>0</v>
      </c>
      <c r="P185" s="103">
        <f t="shared" si="29"/>
        <v>0</v>
      </c>
      <c r="Q185" s="50"/>
    </row>
    <row r="186" spans="1:17" hidden="1" outlineLevel="1">
      <c r="A186" s="54">
        <v>16500591</v>
      </c>
      <c r="B186" s="54" t="s">
        <v>390</v>
      </c>
      <c r="C186" s="53" t="s">
        <v>391</v>
      </c>
      <c r="D186" s="54" t="s">
        <v>37</v>
      </c>
      <c r="E186" s="54"/>
      <c r="F186" s="55">
        <v>0</v>
      </c>
      <c r="G186" s="56">
        <f t="shared" si="22"/>
        <v>0</v>
      </c>
      <c r="H186" s="56">
        <f t="shared" si="23"/>
        <v>0</v>
      </c>
      <c r="I186" s="103">
        <f t="shared" si="28"/>
        <v>0</v>
      </c>
      <c r="J186" s="103">
        <f t="shared" si="28"/>
        <v>0</v>
      </c>
      <c r="K186" s="55"/>
      <c r="L186" s="55">
        <v>0</v>
      </c>
      <c r="M186" s="56">
        <f t="shared" si="24"/>
        <v>0</v>
      </c>
      <c r="N186" s="56">
        <f t="shared" si="25"/>
        <v>0</v>
      </c>
      <c r="O186" s="103">
        <f t="shared" si="29"/>
        <v>0</v>
      </c>
      <c r="P186" s="103">
        <f t="shared" si="29"/>
        <v>0</v>
      </c>
      <c r="Q186" s="50"/>
    </row>
    <row r="187" spans="1:17" hidden="1" outlineLevel="1">
      <c r="A187" s="52">
        <v>16500601</v>
      </c>
      <c r="B187" s="52" t="s">
        <v>392</v>
      </c>
      <c r="C187" s="53" t="s">
        <v>393</v>
      </c>
      <c r="D187" s="54" t="s">
        <v>37</v>
      </c>
      <c r="E187" s="54"/>
      <c r="F187" s="55">
        <v>0</v>
      </c>
      <c r="G187" s="56">
        <f t="shared" si="22"/>
        <v>0</v>
      </c>
      <c r="H187" s="56">
        <f t="shared" si="23"/>
        <v>0</v>
      </c>
      <c r="I187" s="103">
        <f t="shared" si="28"/>
        <v>0</v>
      </c>
      <c r="J187" s="103">
        <f t="shared" si="28"/>
        <v>0</v>
      </c>
      <c r="K187" s="55"/>
      <c r="L187" s="55">
        <v>0</v>
      </c>
      <c r="M187" s="56">
        <f t="shared" si="24"/>
        <v>0</v>
      </c>
      <c r="N187" s="56">
        <f t="shared" si="25"/>
        <v>0</v>
      </c>
      <c r="O187" s="103">
        <f t="shared" si="29"/>
        <v>0</v>
      </c>
      <c r="P187" s="103">
        <f t="shared" si="29"/>
        <v>0</v>
      </c>
      <c r="Q187" s="50"/>
    </row>
    <row r="188" spans="1:17" hidden="1" outlineLevel="1">
      <c r="A188" s="52">
        <v>16500611</v>
      </c>
      <c r="B188" s="52" t="s">
        <v>394</v>
      </c>
      <c r="C188" s="53" t="s">
        <v>395</v>
      </c>
      <c r="D188" s="54" t="s">
        <v>37</v>
      </c>
      <c r="E188" s="54"/>
      <c r="F188" s="55">
        <v>0</v>
      </c>
      <c r="G188" s="56">
        <f t="shared" si="22"/>
        <v>0</v>
      </c>
      <c r="H188" s="56">
        <f t="shared" si="23"/>
        <v>0</v>
      </c>
      <c r="I188" s="103">
        <f t="shared" ref="I188:J207" si="30">IF(AND(RIGHT($A188)&lt;&gt;"1",RIGHT($A188)&lt;&gt;"2"),$F188,0)*I$6</f>
        <v>0</v>
      </c>
      <c r="J188" s="103">
        <f t="shared" si="30"/>
        <v>0</v>
      </c>
      <c r="K188" s="55"/>
      <c r="L188" s="55">
        <v>0</v>
      </c>
      <c r="M188" s="56">
        <f t="shared" si="24"/>
        <v>0</v>
      </c>
      <c r="N188" s="56">
        <f t="shared" si="25"/>
        <v>0</v>
      </c>
      <c r="O188" s="103">
        <f t="shared" ref="O188:P207" si="31">IF(AND(RIGHT($A188)&lt;&gt;"1",RIGHT($A188)&lt;&gt;"2"),$L188,0)*O$6</f>
        <v>0</v>
      </c>
      <c r="P188" s="103">
        <f t="shared" si="31"/>
        <v>0</v>
      </c>
      <c r="Q188" s="50"/>
    </row>
    <row r="189" spans="1:17" hidden="1" outlineLevel="1">
      <c r="A189" s="52">
        <v>16500612</v>
      </c>
      <c r="B189" s="52" t="s">
        <v>396</v>
      </c>
      <c r="C189" s="53" t="s">
        <v>397</v>
      </c>
      <c r="D189" s="54" t="s">
        <v>37</v>
      </c>
      <c r="E189" s="54"/>
      <c r="F189" s="55">
        <v>0</v>
      </c>
      <c r="G189" s="56">
        <f t="shared" si="22"/>
        <v>0</v>
      </c>
      <c r="H189" s="56">
        <f t="shared" si="23"/>
        <v>0</v>
      </c>
      <c r="I189" s="103">
        <f t="shared" si="30"/>
        <v>0</v>
      </c>
      <c r="J189" s="103">
        <f t="shared" si="30"/>
        <v>0</v>
      </c>
      <c r="K189" s="55"/>
      <c r="L189" s="55">
        <v>0</v>
      </c>
      <c r="M189" s="56">
        <f t="shared" si="24"/>
        <v>0</v>
      </c>
      <c r="N189" s="56">
        <f t="shared" si="25"/>
        <v>0</v>
      </c>
      <c r="O189" s="103">
        <f t="shared" si="31"/>
        <v>0</v>
      </c>
      <c r="P189" s="103">
        <f t="shared" si="31"/>
        <v>0</v>
      </c>
      <c r="Q189" s="50"/>
    </row>
    <row r="190" spans="1:17" hidden="1" outlineLevel="1">
      <c r="A190" s="52">
        <v>16500622</v>
      </c>
      <c r="B190" s="52" t="s">
        <v>398</v>
      </c>
      <c r="C190" s="53" t="s">
        <v>399</v>
      </c>
      <c r="D190" s="54" t="s">
        <v>37</v>
      </c>
      <c r="E190" s="54"/>
      <c r="F190" s="55">
        <v>0</v>
      </c>
      <c r="G190" s="56">
        <f t="shared" si="22"/>
        <v>0</v>
      </c>
      <c r="H190" s="56">
        <f t="shared" si="23"/>
        <v>0</v>
      </c>
      <c r="I190" s="103">
        <f t="shared" si="30"/>
        <v>0</v>
      </c>
      <c r="J190" s="103">
        <f t="shared" si="30"/>
        <v>0</v>
      </c>
      <c r="K190" s="55"/>
      <c r="L190" s="55">
        <v>0</v>
      </c>
      <c r="M190" s="56">
        <f t="shared" si="24"/>
        <v>0</v>
      </c>
      <c r="N190" s="56">
        <f t="shared" si="25"/>
        <v>0</v>
      </c>
      <c r="O190" s="103">
        <f t="shared" si="31"/>
        <v>0</v>
      </c>
      <c r="P190" s="103">
        <f t="shared" si="31"/>
        <v>0</v>
      </c>
      <c r="Q190" s="50"/>
    </row>
    <row r="191" spans="1:17" hidden="1" outlineLevel="1">
      <c r="A191" s="52">
        <v>16500623</v>
      </c>
      <c r="B191" s="52" t="s">
        <v>400</v>
      </c>
      <c r="C191" s="53" t="s">
        <v>401</v>
      </c>
      <c r="D191" s="54" t="s">
        <v>37</v>
      </c>
      <c r="E191" s="54"/>
      <c r="F191" s="55">
        <v>0</v>
      </c>
      <c r="G191" s="56">
        <f t="shared" si="22"/>
        <v>0</v>
      </c>
      <c r="H191" s="56">
        <f t="shared" si="23"/>
        <v>0</v>
      </c>
      <c r="I191" s="103">
        <f t="shared" si="30"/>
        <v>0</v>
      </c>
      <c r="J191" s="103">
        <f t="shared" si="30"/>
        <v>0</v>
      </c>
      <c r="K191" s="55"/>
      <c r="L191" s="55">
        <v>0</v>
      </c>
      <c r="M191" s="56">
        <f t="shared" si="24"/>
        <v>0</v>
      </c>
      <c r="N191" s="56">
        <f t="shared" si="25"/>
        <v>0</v>
      </c>
      <c r="O191" s="103">
        <f t="shared" si="31"/>
        <v>0</v>
      </c>
      <c r="P191" s="103">
        <f t="shared" si="31"/>
        <v>0</v>
      </c>
      <c r="Q191" s="50"/>
    </row>
    <row r="192" spans="1:17" hidden="1" outlineLevel="1">
      <c r="A192" s="52">
        <v>16500633</v>
      </c>
      <c r="B192" s="52" t="s">
        <v>402</v>
      </c>
      <c r="C192" s="53" t="s">
        <v>403</v>
      </c>
      <c r="D192" s="54" t="s">
        <v>37</v>
      </c>
      <c r="E192" s="54"/>
      <c r="F192" s="55">
        <v>0</v>
      </c>
      <c r="G192" s="56">
        <f t="shared" si="22"/>
        <v>0</v>
      </c>
      <c r="H192" s="56">
        <f t="shared" si="23"/>
        <v>0</v>
      </c>
      <c r="I192" s="103">
        <f t="shared" si="30"/>
        <v>0</v>
      </c>
      <c r="J192" s="103">
        <f t="shared" si="30"/>
        <v>0</v>
      </c>
      <c r="K192" s="55"/>
      <c r="L192" s="55">
        <v>0</v>
      </c>
      <c r="M192" s="56">
        <f t="shared" si="24"/>
        <v>0</v>
      </c>
      <c r="N192" s="56">
        <f t="shared" si="25"/>
        <v>0</v>
      </c>
      <c r="O192" s="103">
        <f t="shared" si="31"/>
        <v>0</v>
      </c>
      <c r="P192" s="103">
        <f t="shared" si="31"/>
        <v>0</v>
      </c>
      <c r="Q192" s="50"/>
    </row>
    <row r="193" spans="1:17" hidden="1" outlineLevel="1">
      <c r="A193" s="52">
        <v>16500643</v>
      </c>
      <c r="B193" s="52" t="s">
        <v>404</v>
      </c>
      <c r="C193" s="67" t="s">
        <v>405</v>
      </c>
      <c r="D193" s="54" t="s">
        <v>37</v>
      </c>
      <c r="E193" s="54"/>
      <c r="F193" s="55">
        <v>0</v>
      </c>
      <c r="G193" s="56">
        <f t="shared" si="22"/>
        <v>0</v>
      </c>
      <c r="H193" s="56">
        <f t="shared" si="23"/>
        <v>0</v>
      </c>
      <c r="I193" s="103">
        <f t="shared" si="30"/>
        <v>0</v>
      </c>
      <c r="J193" s="103">
        <f t="shared" si="30"/>
        <v>0</v>
      </c>
      <c r="K193" s="55"/>
      <c r="L193" s="55">
        <v>0</v>
      </c>
      <c r="M193" s="56">
        <f t="shared" si="24"/>
        <v>0</v>
      </c>
      <c r="N193" s="56">
        <f t="shared" si="25"/>
        <v>0</v>
      </c>
      <c r="O193" s="103">
        <f t="shared" si="31"/>
        <v>0</v>
      </c>
      <c r="P193" s="103">
        <f t="shared" si="31"/>
        <v>0</v>
      </c>
      <c r="Q193" s="50"/>
    </row>
    <row r="194" spans="1:17" hidden="1" outlineLevel="1">
      <c r="A194" s="62">
        <v>16500651</v>
      </c>
      <c r="B194" s="62" t="s">
        <v>406</v>
      </c>
      <c r="C194" s="62" t="s">
        <v>407</v>
      </c>
      <c r="D194" s="54" t="s">
        <v>37</v>
      </c>
      <c r="E194" s="54"/>
      <c r="F194" s="55">
        <v>0</v>
      </c>
      <c r="G194" s="56">
        <f t="shared" si="22"/>
        <v>0</v>
      </c>
      <c r="H194" s="56">
        <f t="shared" si="23"/>
        <v>0</v>
      </c>
      <c r="I194" s="103">
        <f t="shared" si="30"/>
        <v>0</v>
      </c>
      <c r="J194" s="103">
        <f t="shared" si="30"/>
        <v>0</v>
      </c>
      <c r="K194" s="55"/>
      <c r="L194" s="55">
        <v>0</v>
      </c>
      <c r="M194" s="56">
        <f t="shared" si="24"/>
        <v>0</v>
      </c>
      <c r="N194" s="56">
        <f t="shared" si="25"/>
        <v>0</v>
      </c>
      <c r="O194" s="103">
        <f t="shared" si="31"/>
        <v>0</v>
      </c>
      <c r="P194" s="103">
        <f t="shared" si="31"/>
        <v>0</v>
      </c>
      <c r="Q194" s="50"/>
    </row>
    <row r="195" spans="1:17" hidden="1" outlineLevel="1">
      <c r="A195" s="62">
        <v>16500661</v>
      </c>
      <c r="B195" s="62" t="s">
        <v>408</v>
      </c>
      <c r="C195" s="62" t="s">
        <v>409</v>
      </c>
      <c r="D195" s="54" t="s">
        <v>37</v>
      </c>
      <c r="E195" s="54"/>
      <c r="F195" s="55">
        <v>0</v>
      </c>
      <c r="G195" s="56">
        <f t="shared" si="22"/>
        <v>0</v>
      </c>
      <c r="H195" s="56">
        <f t="shared" si="23"/>
        <v>0</v>
      </c>
      <c r="I195" s="103">
        <f t="shared" si="30"/>
        <v>0</v>
      </c>
      <c r="J195" s="103">
        <f t="shared" si="30"/>
        <v>0</v>
      </c>
      <c r="K195" s="55"/>
      <c r="L195" s="55">
        <v>0</v>
      </c>
      <c r="M195" s="56">
        <f t="shared" si="24"/>
        <v>0</v>
      </c>
      <c r="N195" s="56">
        <f t="shared" si="25"/>
        <v>0</v>
      </c>
      <c r="O195" s="103">
        <f t="shared" si="31"/>
        <v>0</v>
      </c>
      <c r="P195" s="103">
        <f t="shared" si="31"/>
        <v>0</v>
      </c>
      <c r="Q195" s="50"/>
    </row>
    <row r="196" spans="1:17" hidden="1" outlineLevel="1">
      <c r="A196" s="62">
        <v>16500671</v>
      </c>
      <c r="B196" s="62" t="s">
        <v>410</v>
      </c>
      <c r="C196" s="62" t="s">
        <v>411</v>
      </c>
      <c r="D196" s="54" t="s">
        <v>37</v>
      </c>
      <c r="E196" s="54"/>
      <c r="F196" s="55">
        <v>0</v>
      </c>
      <c r="G196" s="56">
        <f t="shared" si="22"/>
        <v>0</v>
      </c>
      <c r="H196" s="56">
        <f t="shared" si="23"/>
        <v>0</v>
      </c>
      <c r="I196" s="103">
        <f t="shared" si="30"/>
        <v>0</v>
      </c>
      <c r="J196" s="103">
        <f t="shared" si="30"/>
        <v>0</v>
      </c>
      <c r="K196" s="55"/>
      <c r="L196" s="55">
        <v>0</v>
      </c>
      <c r="M196" s="56">
        <f t="shared" si="24"/>
        <v>0</v>
      </c>
      <c r="N196" s="56">
        <f t="shared" si="25"/>
        <v>0</v>
      </c>
      <c r="O196" s="103">
        <f t="shared" si="31"/>
        <v>0</v>
      </c>
      <c r="P196" s="103">
        <f t="shared" si="31"/>
        <v>0</v>
      </c>
      <c r="Q196" s="50"/>
    </row>
    <row r="197" spans="1:17" hidden="1" outlineLevel="1">
      <c r="A197" s="62">
        <v>16500673</v>
      </c>
      <c r="B197" s="62" t="s">
        <v>412</v>
      </c>
      <c r="C197" s="62" t="s">
        <v>413</v>
      </c>
      <c r="D197" s="54" t="s">
        <v>37</v>
      </c>
      <c r="E197" s="54"/>
      <c r="F197" s="55">
        <v>0</v>
      </c>
      <c r="G197" s="56">
        <f t="shared" si="22"/>
        <v>0</v>
      </c>
      <c r="H197" s="56">
        <f t="shared" si="23"/>
        <v>0</v>
      </c>
      <c r="I197" s="103">
        <f t="shared" si="30"/>
        <v>0</v>
      </c>
      <c r="J197" s="103">
        <f t="shared" si="30"/>
        <v>0</v>
      </c>
      <c r="K197" s="55"/>
      <c r="L197" s="55">
        <v>0</v>
      </c>
      <c r="M197" s="56">
        <f t="shared" si="24"/>
        <v>0</v>
      </c>
      <c r="N197" s="56">
        <f t="shared" si="25"/>
        <v>0</v>
      </c>
      <c r="O197" s="103">
        <f t="shared" si="31"/>
        <v>0</v>
      </c>
      <c r="P197" s="103">
        <f t="shared" si="31"/>
        <v>0</v>
      </c>
      <c r="Q197" s="50"/>
    </row>
    <row r="198" spans="1:17" hidden="1" outlineLevel="1">
      <c r="A198" s="52">
        <v>16500681</v>
      </c>
      <c r="B198" s="52" t="s">
        <v>414</v>
      </c>
      <c r="C198" s="53" t="s">
        <v>415</v>
      </c>
      <c r="D198" s="54" t="s">
        <v>37</v>
      </c>
      <c r="E198" s="54"/>
      <c r="F198" s="55">
        <v>0</v>
      </c>
      <c r="G198" s="56">
        <f t="shared" si="22"/>
        <v>0</v>
      </c>
      <c r="H198" s="56">
        <f t="shared" si="23"/>
        <v>0</v>
      </c>
      <c r="I198" s="103">
        <f t="shared" si="30"/>
        <v>0</v>
      </c>
      <c r="J198" s="103">
        <f t="shared" si="30"/>
        <v>0</v>
      </c>
      <c r="K198" s="55"/>
      <c r="L198" s="55">
        <v>0</v>
      </c>
      <c r="M198" s="56">
        <f t="shared" si="24"/>
        <v>0</v>
      </c>
      <c r="N198" s="56">
        <f t="shared" si="25"/>
        <v>0</v>
      </c>
      <c r="O198" s="103">
        <f t="shared" si="31"/>
        <v>0</v>
      </c>
      <c r="P198" s="103">
        <f t="shared" si="31"/>
        <v>0</v>
      </c>
      <c r="Q198" s="50"/>
    </row>
    <row r="199" spans="1:17" hidden="1" outlineLevel="1">
      <c r="A199" s="52">
        <v>16500683</v>
      </c>
      <c r="B199" s="52" t="s">
        <v>416</v>
      </c>
      <c r="C199" s="53" t="s">
        <v>417</v>
      </c>
      <c r="D199" s="54" t="s">
        <v>37</v>
      </c>
      <c r="E199" s="54"/>
      <c r="F199" s="55">
        <v>0</v>
      </c>
      <c r="G199" s="56">
        <f t="shared" si="22"/>
        <v>0</v>
      </c>
      <c r="H199" s="56">
        <f t="shared" si="23"/>
        <v>0</v>
      </c>
      <c r="I199" s="103">
        <f t="shared" si="30"/>
        <v>0</v>
      </c>
      <c r="J199" s="103">
        <f t="shared" si="30"/>
        <v>0</v>
      </c>
      <c r="K199" s="55"/>
      <c r="L199" s="55">
        <v>0</v>
      </c>
      <c r="M199" s="56">
        <f t="shared" si="24"/>
        <v>0</v>
      </c>
      <c r="N199" s="56">
        <f t="shared" si="25"/>
        <v>0</v>
      </c>
      <c r="O199" s="103">
        <f t="shared" si="31"/>
        <v>0</v>
      </c>
      <c r="P199" s="103">
        <f t="shared" si="31"/>
        <v>0</v>
      </c>
      <c r="Q199" s="50"/>
    </row>
    <row r="200" spans="1:17" hidden="1" outlineLevel="1">
      <c r="A200" s="52">
        <v>16500693</v>
      </c>
      <c r="B200" s="52" t="s">
        <v>418</v>
      </c>
      <c r="C200" s="53" t="s">
        <v>419</v>
      </c>
      <c r="D200" s="54" t="s">
        <v>37</v>
      </c>
      <c r="E200" s="54"/>
      <c r="F200" s="55">
        <v>0</v>
      </c>
      <c r="G200" s="56">
        <f t="shared" ref="G200:G263" si="32">IF(RIGHT($A200)="1",$F200,0)</f>
        <v>0</v>
      </c>
      <c r="H200" s="56">
        <f t="shared" ref="H200:H263" si="33">IF(RIGHT($A200)="2",$F200,0)</f>
        <v>0</v>
      </c>
      <c r="I200" s="103">
        <f t="shared" si="30"/>
        <v>0</v>
      </c>
      <c r="J200" s="103">
        <f t="shared" si="30"/>
        <v>0</v>
      </c>
      <c r="K200" s="55"/>
      <c r="L200" s="55">
        <v>0</v>
      </c>
      <c r="M200" s="56">
        <f t="shared" ref="M200:M263" si="34">IF(RIGHT($A200)="1",$L200,0)</f>
        <v>0</v>
      </c>
      <c r="N200" s="56">
        <f t="shared" ref="N200:N263" si="35">IF(RIGHT($A200)="2",$L200,0)</f>
        <v>0</v>
      </c>
      <c r="O200" s="103">
        <f t="shared" si="31"/>
        <v>0</v>
      </c>
      <c r="P200" s="103">
        <f t="shared" si="31"/>
        <v>0</v>
      </c>
      <c r="Q200" s="50"/>
    </row>
    <row r="201" spans="1:17" hidden="1" outlineLevel="1">
      <c r="A201" s="62">
        <v>16500703</v>
      </c>
      <c r="B201" s="62" t="s">
        <v>420</v>
      </c>
      <c r="C201" s="62" t="s">
        <v>421</v>
      </c>
      <c r="D201" s="54" t="s">
        <v>37</v>
      </c>
      <c r="E201" s="54"/>
      <c r="F201" s="55">
        <v>0</v>
      </c>
      <c r="G201" s="56">
        <f t="shared" si="32"/>
        <v>0</v>
      </c>
      <c r="H201" s="56">
        <f t="shared" si="33"/>
        <v>0</v>
      </c>
      <c r="I201" s="103">
        <f t="shared" si="30"/>
        <v>0</v>
      </c>
      <c r="J201" s="103">
        <f t="shared" si="30"/>
        <v>0</v>
      </c>
      <c r="K201" s="55"/>
      <c r="L201" s="55">
        <v>0</v>
      </c>
      <c r="M201" s="56">
        <f t="shared" si="34"/>
        <v>0</v>
      </c>
      <c r="N201" s="56">
        <f t="shared" si="35"/>
        <v>0</v>
      </c>
      <c r="O201" s="103">
        <f t="shared" si="31"/>
        <v>0</v>
      </c>
      <c r="P201" s="103">
        <f t="shared" si="31"/>
        <v>0</v>
      </c>
      <c r="Q201" s="50"/>
    </row>
    <row r="202" spans="1:17" hidden="1" outlineLevel="1">
      <c r="A202" s="57">
        <v>16500731</v>
      </c>
      <c r="B202" s="57" t="s">
        <v>422</v>
      </c>
      <c r="C202" s="53" t="s">
        <v>423</v>
      </c>
      <c r="D202" s="54" t="s">
        <v>37</v>
      </c>
      <c r="E202" s="54"/>
      <c r="F202" s="55">
        <v>0</v>
      </c>
      <c r="G202" s="56">
        <f t="shared" si="32"/>
        <v>0</v>
      </c>
      <c r="H202" s="56">
        <f t="shared" si="33"/>
        <v>0</v>
      </c>
      <c r="I202" s="103">
        <f t="shared" si="30"/>
        <v>0</v>
      </c>
      <c r="J202" s="103">
        <f t="shared" si="30"/>
        <v>0</v>
      </c>
      <c r="K202" s="55"/>
      <c r="L202" s="55">
        <v>0</v>
      </c>
      <c r="M202" s="56">
        <f t="shared" si="34"/>
        <v>0</v>
      </c>
      <c r="N202" s="56">
        <f t="shared" si="35"/>
        <v>0</v>
      </c>
      <c r="O202" s="103">
        <f t="shared" si="31"/>
        <v>0</v>
      </c>
      <c r="P202" s="103">
        <f t="shared" si="31"/>
        <v>0</v>
      </c>
      <c r="Q202" s="50"/>
    </row>
    <row r="203" spans="1:17" hidden="1" outlineLevel="1">
      <c r="A203" s="57">
        <v>16500741</v>
      </c>
      <c r="B203" s="57" t="s">
        <v>424</v>
      </c>
      <c r="C203" s="53" t="s">
        <v>425</v>
      </c>
      <c r="D203" s="54" t="s">
        <v>37</v>
      </c>
      <c r="E203" s="54"/>
      <c r="F203" s="55">
        <v>0</v>
      </c>
      <c r="G203" s="56">
        <f t="shared" si="32"/>
        <v>0</v>
      </c>
      <c r="H203" s="56">
        <f t="shared" si="33"/>
        <v>0</v>
      </c>
      <c r="I203" s="103">
        <f t="shared" si="30"/>
        <v>0</v>
      </c>
      <c r="J203" s="103">
        <f t="shared" si="30"/>
        <v>0</v>
      </c>
      <c r="K203" s="55"/>
      <c r="L203" s="55">
        <v>0</v>
      </c>
      <c r="M203" s="56">
        <f t="shared" si="34"/>
        <v>0</v>
      </c>
      <c r="N203" s="56">
        <f t="shared" si="35"/>
        <v>0</v>
      </c>
      <c r="O203" s="103">
        <f t="shared" si="31"/>
        <v>0</v>
      </c>
      <c r="P203" s="103">
        <f t="shared" si="31"/>
        <v>0</v>
      </c>
      <c r="Q203" s="50"/>
    </row>
    <row r="204" spans="1:17" hidden="1" outlineLevel="1">
      <c r="A204" s="57">
        <v>16500743</v>
      </c>
      <c r="B204" s="57" t="s">
        <v>426</v>
      </c>
      <c r="C204" s="53" t="s">
        <v>427</v>
      </c>
      <c r="D204" s="54" t="s">
        <v>37</v>
      </c>
      <c r="E204" s="54"/>
      <c r="F204" s="55">
        <v>0</v>
      </c>
      <c r="G204" s="56">
        <f t="shared" si="32"/>
        <v>0</v>
      </c>
      <c r="H204" s="56">
        <f t="shared" si="33"/>
        <v>0</v>
      </c>
      <c r="I204" s="103">
        <f t="shared" si="30"/>
        <v>0</v>
      </c>
      <c r="J204" s="103">
        <f t="shared" si="30"/>
        <v>0</v>
      </c>
      <c r="K204" s="55"/>
      <c r="L204" s="55">
        <v>0</v>
      </c>
      <c r="M204" s="56">
        <f t="shared" si="34"/>
        <v>0</v>
      </c>
      <c r="N204" s="56">
        <f t="shared" si="35"/>
        <v>0</v>
      </c>
      <c r="O204" s="103">
        <f t="shared" si="31"/>
        <v>0</v>
      </c>
      <c r="P204" s="103">
        <f t="shared" si="31"/>
        <v>0</v>
      </c>
      <c r="Q204" s="50"/>
    </row>
    <row r="205" spans="1:17" hidden="1" outlineLevel="1">
      <c r="A205" s="57">
        <v>16500751</v>
      </c>
      <c r="B205" s="57" t="s">
        <v>428</v>
      </c>
      <c r="C205" s="53" t="s">
        <v>429</v>
      </c>
      <c r="D205" s="54" t="s">
        <v>37</v>
      </c>
      <c r="E205" s="54"/>
      <c r="F205" s="55">
        <v>0</v>
      </c>
      <c r="G205" s="56">
        <f t="shared" si="32"/>
        <v>0</v>
      </c>
      <c r="H205" s="56">
        <f t="shared" si="33"/>
        <v>0</v>
      </c>
      <c r="I205" s="103">
        <f t="shared" si="30"/>
        <v>0</v>
      </c>
      <c r="J205" s="103">
        <f t="shared" si="30"/>
        <v>0</v>
      </c>
      <c r="K205" s="55"/>
      <c r="L205" s="55">
        <v>0</v>
      </c>
      <c r="M205" s="56">
        <f t="shared" si="34"/>
        <v>0</v>
      </c>
      <c r="N205" s="56">
        <f t="shared" si="35"/>
        <v>0</v>
      </c>
      <c r="O205" s="103">
        <f t="shared" si="31"/>
        <v>0</v>
      </c>
      <c r="P205" s="103">
        <f t="shared" si="31"/>
        <v>0</v>
      </c>
      <c r="Q205" s="50"/>
    </row>
    <row r="206" spans="1:17" hidden="1" outlineLevel="1">
      <c r="A206" s="57">
        <v>16500753</v>
      </c>
      <c r="B206" s="57" t="s">
        <v>430</v>
      </c>
      <c r="C206" s="53" t="s">
        <v>431</v>
      </c>
      <c r="D206" s="54" t="s">
        <v>37</v>
      </c>
      <c r="E206" s="54"/>
      <c r="F206" s="55">
        <v>0</v>
      </c>
      <c r="G206" s="56">
        <f t="shared" si="32"/>
        <v>0</v>
      </c>
      <c r="H206" s="56">
        <f t="shared" si="33"/>
        <v>0</v>
      </c>
      <c r="I206" s="103">
        <f t="shared" si="30"/>
        <v>0</v>
      </c>
      <c r="J206" s="103">
        <f t="shared" si="30"/>
        <v>0</v>
      </c>
      <c r="K206" s="55"/>
      <c r="L206" s="55">
        <v>0</v>
      </c>
      <c r="M206" s="56">
        <f t="shared" si="34"/>
        <v>0</v>
      </c>
      <c r="N206" s="56">
        <f t="shared" si="35"/>
        <v>0</v>
      </c>
      <c r="O206" s="103">
        <f t="shared" si="31"/>
        <v>0</v>
      </c>
      <c r="P206" s="103">
        <f t="shared" si="31"/>
        <v>0</v>
      </c>
      <c r="Q206" s="50"/>
    </row>
    <row r="207" spans="1:17" hidden="1" outlineLevel="1">
      <c r="A207" s="57">
        <v>16500763</v>
      </c>
      <c r="B207" s="57" t="s">
        <v>432</v>
      </c>
      <c r="C207" s="53" t="s">
        <v>433</v>
      </c>
      <c r="D207" s="54" t="s">
        <v>37</v>
      </c>
      <c r="E207" s="54"/>
      <c r="F207" s="55">
        <v>0</v>
      </c>
      <c r="G207" s="56">
        <f t="shared" si="32"/>
        <v>0</v>
      </c>
      <c r="H207" s="56">
        <f t="shared" si="33"/>
        <v>0</v>
      </c>
      <c r="I207" s="103">
        <f t="shared" si="30"/>
        <v>0</v>
      </c>
      <c r="J207" s="103">
        <f t="shared" si="30"/>
        <v>0</v>
      </c>
      <c r="K207" s="55"/>
      <c r="L207" s="55">
        <v>0</v>
      </c>
      <c r="M207" s="56">
        <f t="shared" si="34"/>
        <v>0</v>
      </c>
      <c r="N207" s="56">
        <f t="shared" si="35"/>
        <v>0</v>
      </c>
      <c r="O207" s="103">
        <f t="shared" si="31"/>
        <v>0</v>
      </c>
      <c r="P207" s="103">
        <f t="shared" si="31"/>
        <v>0</v>
      </c>
      <c r="Q207" s="50"/>
    </row>
    <row r="208" spans="1:17" hidden="1" outlineLevel="1">
      <c r="A208" s="57">
        <v>16500783</v>
      </c>
      <c r="B208" s="57" t="s">
        <v>434</v>
      </c>
      <c r="C208" s="53" t="s">
        <v>435</v>
      </c>
      <c r="D208" s="54" t="s">
        <v>37</v>
      </c>
      <c r="E208" s="54"/>
      <c r="F208" s="55">
        <v>0</v>
      </c>
      <c r="G208" s="56">
        <f t="shared" si="32"/>
        <v>0</v>
      </c>
      <c r="H208" s="56">
        <f t="shared" si="33"/>
        <v>0</v>
      </c>
      <c r="I208" s="103">
        <f t="shared" ref="I208:J227" si="36">IF(AND(RIGHT($A208)&lt;&gt;"1",RIGHT($A208)&lt;&gt;"2"),$F208,0)*I$6</f>
        <v>0</v>
      </c>
      <c r="J208" s="103">
        <f t="shared" si="36"/>
        <v>0</v>
      </c>
      <c r="K208" s="55"/>
      <c r="L208" s="55">
        <v>0</v>
      </c>
      <c r="M208" s="56">
        <f t="shared" si="34"/>
        <v>0</v>
      </c>
      <c r="N208" s="56">
        <f t="shared" si="35"/>
        <v>0</v>
      </c>
      <c r="O208" s="103">
        <f t="shared" ref="O208:P227" si="37">IF(AND(RIGHT($A208)&lt;&gt;"1",RIGHT($A208)&lt;&gt;"2"),$L208,0)*O$6</f>
        <v>0</v>
      </c>
      <c r="P208" s="103">
        <f t="shared" si="37"/>
        <v>0</v>
      </c>
      <c r="Q208" s="50"/>
    </row>
    <row r="209" spans="1:17" hidden="1" outlineLevel="1">
      <c r="A209" s="57">
        <v>16500813</v>
      </c>
      <c r="B209" s="57" t="s">
        <v>436</v>
      </c>
      <c r="C209" s="53" t="s">
        <v>437</v>
      </c>
      <c r="D209" s="54" t="s">
        <v>37</v>
      </c>
      <c r="E209" s="54"/>
      <c r="F209" s="55">
        <v>0</v>
      </c>
      <c r="G209" s="56">
        <f t="shared" si="32"/>
        <v>0</v>
      </c>
      <c r="H209" s="56">
        <f t="shared" si="33"/>
        <v>0</v>
      </c>
      <c r="I209" s="103">
        <f t="shared" si="36"/>
        <v>0</v>
      </c>
      <c r="J209" s="103">
        <f t="shared" si="36"/>
        <v>0</v>
      </c>
      <c r="K209" s="55"/>
      <c r="L209" s="55">
        <v>0</v>
      </c>
      <c r="M209" s="56">
        <f t="shared" si="34"/>
        <v>0</v>
      </c>
      <c r="N209" s="56">
        <f t="shared" si="35"/>
        <v>0</v>
      </c>
      <c r="O209" s="103">
        <f t="shared" si="37"/>
        <v>0</v>
      </c>
      <c r="P209" s="103">
        <f t="shared" si="37"/>
        <v>0</v>
      </c>
      <c r="Q209" s="50"/>
    </row>
    <row r="210" spans="1:17" hidden="1" outlineLevel="1">
      <c r="A210" s="57">
        <v>16500833</v>
      </c>
      <c r="B210" s="57" t="s">
        <v>438</v>
      </c>
      <c r="C210" s="53" t="s">
        <v>439</v>
      </c>
      <c r="D210" s="54" t="s">
        <v>37</v>
      </c>
      <c r="E210" s="54"/>
      <c r="F210" s="55">
        <v>0</v>
      </c>
      <c r="G210" s="56">
        <f t="shared" si="32"/>
        <v>0</v>
      </c>
      <c r="H210" s="56">
        <f t="shared" si="33"/>
        <v>0</v>
      </c>
      <c r="I210" s="103">
        <f t="shared" si="36"/>
        <v>0</v>
      </c>
      <c r="J210" s="103">
        <f t="shared" si="36"/>
        <v>0</v>
      </c>
      <c r="K210" s="55"/>
      <c r="L210" s="55">
        <v>0</v>
      </c>
      <c r="M210" s="56">
        <f t="shared" si="34"/>
        <v>0</v>
      </c>
      <c r="N210" s="56">
        <f t="shared" si="35"/>
        <v>0</v>
      </c>
      <c r="O210" s="103">
        <f t="shared" si="37"/>
        <v>0</v>
      </c>
      <c r="P210" s="103">
        <f t="shared" si="37"/>
        <v>0</v>
      </c>
      <c r="Q210" s="50"/>
    </row>
    <row r="211" spans="1:17" hidden="1" outlineLevel="1">
      <c r="A211" s="57">
        <v>16500843</v>
      </c>
      <c r="B211" s="57" t="s">
        <v>440</v>
      </c>
      <c r="C211" s="53" t="s">
        <v>441</v>
      </c>
      <c r="D211" s="54" t="s">
        <v>37</v>
      </c>
      <c r="E211" s="54"/>
      <c r="F211" s="55">
        <v>0</v>
      </c>
      <c r="G211" s="56">
        <f t="shared" si="32"/>
        <v>0</v>
      </c>
      <c r="H211" s="56">
        <f t="shared" si="33"/>
        <v>0</v>
      </c>
      <c r="I211" s="103">
        <f t="shared" si="36"/>
        <v>0</v>
      </c>
      <c r="J211" s="103">
        <f t="shared" si="36"/>
        <v>0</v>
      </c>
      <c r="K211" s="55"/>
      <c r="L211" s="55">
        <v>0</v>
      </c>
      <c r="M211" s="56">
        <f t="shared" si="34"/>
        <v>0</v>
      </c>
      <c r="N211" s="56">
        <f t="shared" si="35"/>
        <v>0</v>
      </c>
      <c r="O211" s="103">
        <f t="shared" si="37"/>
        <v>0</v>
      </c>
      <c r="P211" s="103">
        <f t="shared" si="37"/>
        <v>0</v>
      </c>
      <c r="Q211" s="50"/>
    </row>
    <row r="212" spans="1:17" hidden="1" outlineLevel="1">
      <c r="A212" s="57">
        <v>16500853</v>
      </c>
      <c r="B212" s="57" t="s">
        <v>442</v>
      </c>
      <c r="C212" s="53" t="s">
        <v>443</v>
      </c>
      <c r="D212" s="54" t="s">
        <v>37</v>
      </c>
      <c r="E212" s="54"/>
      <c r="F212" s="55">
        <v>0</v>
      </c>
      <c r="G212" s="56">
        <f t="shared" si="32"/>
        <v>0</v>
      </c>
      <c r="H212" s="56">
        <f t="shared" si="33"/>
        <v>0</v>
      </c>
      <c r="I212" s="103">
        <f t="shared" si="36"/>
        <v>0</v>
      </c>
      <c r="J212" s="103">
        <f t="shared" si="36"/>
        <v>0</v>
      </c>
      <c r="K212" s="55"/>
      <c r="L212" s="55">
        <v>0</v>
      </c>
      <c r="M212" s="56">
        <f t="shared" si="34"/>
        <v>0</v>
      </c>
      <c r="N212" s="56">
        <f t="shared" si="35"/>
        <v>0</v>
      </c>
      <c r="O212" s="103">
        <f t="shared" si="37"/>
        <v>0</v>
      </c>
      <c r="P212" s="103">
        <f t="shared" si="37"/>
        <v>0</v>
      </c>
      <c r="Q212" s="50"/>
    </row>
    <row r="213" spans="1:17" hidden="1" outlineLevel="1">
      <c r="A213" s="57">
        <v>16500873</v>
      </c>
      <c r="B213" s="57" t="s">
        <v>444</v>
      </c>
      <c r="C213" s="53" t="s">
        <v>445</v>
      </c>
      <c r="D213" s="54" t="s">
        <v>37</v>
      </c>
      <c r="E213" s="54"/>
      <c r="F213" s="55">
        <v>0</v>
      </c>
      <c r="G213" s="56">
        <f t="shared" si="32"/>
        <v>0</v>
      </c>
      <c r="H213" s="56">
        <f t="shared" si="33"/>
        <v>0</v>
      </c>
      <c r="I213" s="103">
        <f t="shared" si="36"/>
        <v>0</v>
      </c>
      <c r="J213" s="103">
        <f t="shared" si="36"/>
        <v>0</v>
      </c>
      <c r="K213" s="55"/>
      <c r="L213" s="55">
        <v>0</v>
      </c>
      <c r="M213" s="56">
        <f t="shared" si="34"/>
        <v>0</v>
      </c>
      <c r="N213" s="56">
        <f t="shared" si="35"/>
        <v>0</v>
      </c>
      <c r="O213" s="103">
        <f t="shared" si="37"/>
        <v>0</v>
      </c>
      <c r="P213" s="103">
        <f t="shared" si="37"/>
        <v>0</v>
      </c>
      <c r="Q213" s="50"/>
    </row>
    <row r="214" spans="1:17" hidden="1" outlineLevel="1">
      <c r="A214" s="57">
        <v>16500881</v>
      </c>
      <c r="B214" s="57" t="s">
        <v>446</v>
      </c>
      <c r="C214" s="53" t="s">
        <v>447</v>
      </c>
      <c r="D214" s="54" t="s">
        <v>37</v>
      </c>
      <c r="E214" s="54"/>
      <c r="F214" s="55">
        <v>0</v>
      </c>
      <c r="G214" s="56">
        <f t="shared" si="32"/>
        <v>0</v>
      </c>
      <c r="H214" s="56">
        <f t="shared" si="33"/>
        <v>0</v>
      </c>
      <c r="I214" s="103">
        <f t="shared" si="36"/>
        <v>0</v>
      </c>
      <c r="J214" s="103">
        <f t="shared" si="36"/>
        <v>0</v>
      </c>
      <c r="K214" s="55"/>
      <c r="L214" s="55">
        <v>0</v>
      </c>
      <c r="M214" s="56">
        <f t="shared" si="34"/>
        <v>0</v>
      </c>
      <c r="N214" s="56">
        <f t="shared" si="35"/>
        <v>0</v>
      </c>
      <c r="O214" s="103">
        <f t="shared" si="37"/>
        <v>0</v>
      </c>
      <c r="P214" s="103">
        <f t="shared" si="37"/>
        <v>0</v>
      </c>
      <c r="Q214" s="50"/>
    </row>
    <row r="215" spans="1:17" hidden="1" outlineLevel="1">
      <c r="A215" s="57">
        <v>16500893</v>
      </c>
      <c r="B215" s="57" t="s">
        <v>448</v>
      </c>
      <c r="C215" s="53" t="s">
        <v>449</v>
      </c>
      <c r="D215" s="54" t="s">
        <v>37</v>
      </c>
      <c r="E215" s="54"/>
      <c r="F215" s="55">
        <v>0</v>
      </c>
      <c r="G215" s="56">
        <f t="shared" si="32"/>
        <v>0</v>
      </c>
      <c r="H215" s="56">
        <f t="shared" si="33"/>
        <v>0</v>
      </c>
      <c r="I215" s="103">
        <f t="shared" si="36"/>
        <v>0</v>
      </c>
      <c r="J215" s="103">
        <f t="shared" si="36"/>
        <v>0</v>
      </c>
      <c r="K215" s="55"/>
      <c r="L215" s="55">
        <v>0</v>
      </c>
      <c r="M215" s="56">
        <f t="shared" si="34"/>
        <v>0</v>
      </c>
      <c r="N215" s="56">
        <f t="shared" si="35"/>
        <v>0</v>
      </c>
      <c r="O215" s="103">
        <f t="shared" si="37"/>
        <v>0</v>
      </c>
      <c r="P215" s="103">
        <f t="shared" si="37"/>
        <v>0</v>
      </c>
      <c r="Q215" s="50"/>
    </row>
    <row r="216" spans="1:17" hidden="1" outlineLevel="1">
      <c r="A216" s="57">
        <v>16500901</v>
      </c>
      <c r="B216" s="57" t="s">
        <v>450</v>
      </c>
      <c r="C216" s="53" t="s">
        <v>451</v>
      </c>
      <c r="D216" s="54" t="s">
        <v>91</v>
      </c>
      <c r="E216" s="54"/>
      <c r="F216" s="55">
        <v>0</v>
      </c>
      <c r="G216" s="56">
        <f t="shared" si="32"/>
        <v>0</v>
      </c>
      <c r="H216" s="56">
        <f t="shared" si="33"/>
        <v>0</v>
      </c>
      <c r="I216" s="103">
        <f t="shared" si="36"/>
        <v>0</v>
      </c>
      <c r="J216" s="103">
        <f t="shared" si="36"/>
        <v>0</v>
      </c>
      <c r="K216" s="55"/>
      <c r="L216" s="55">
        <v>0</v>
      </c>
      <c r="M216" s="56">
        <f t="shared" si="34"/>
        <v>0</v>
      </c>
      <c r="N216" s="56">
        <f t="shared" si="35"/>
        <v>0</v>
      </c>
      <c r="O216" s="103">
        <f t="shared" si="37"/>
        <v>0</v>
      </c>
      <c r="P216" s="103">
        <f t="shared" si="37"/>
        <v>0</v>
      </c>
      <c r="Q216" s="50"/>
    </row>
    <row r="217" spans="1:17" hidden="1" outlineLevel="1">
      <c r="A217" s="57">
        <v>16500911</v>
      </c>
      <c r="B217" s="57" t="s">
        <v>452</v>
      </c>
      <c r="C217" s="53" t="s">
        <v>453</v>
      </c>
      <c r="D217" s="54" t="s">
        <v>37</v>
      </c>
      <c r="E217" s="54"/>
      <c r="F217" s="55">
        <v>0</v>
      </c>
      <c r="G217" s="56">
        <f t="shared" si="32"/>
        <v>0</v>
      </c>
      <c r="H217" s="56">
        <f t="shared" si="33"/>
        <v>0</v>
      </c>
      <c r="I217" s="103">
        <f t="shared" si="36"/>
        <v>0</v>
      </c>
      <c r="J217" s="103">
        <f t="shared" si="36"/>
        <v>0</v>
      </c>
      <c r="K217" s="55"/>
      <c r="L217" s="55">
        <v>0</v>
      </c>
      <c r="M217" s="56">
        <f t="shared" si="34"/>
        <v>0</v>
      </c>
      <c r="N217" s="56">
        <f t="shared" si="35"/>
        <v>0</v>
      </c>
      <c r="O217" s="103">
        <f t="shared" si="37"/>
        <v>0</v>
      </c>
      <c r="P217" s="103">
        <f t="shared" si="37"/>
        <v>0</v>
      </c>
      <c r="Q217" s="50"/>
    </row>
    <row r="218" spans="1:17" hidden="1" outlineLevel="1">
      <c r="A218" s="57">
        <v>16500953</v>
      </c>
      <c r="B218" s="57" t="s">
        <v>454</v>
      </c>
      <c r="C218" s="53" t="s">
        <v>455</v>
      </c>
      <c r="D218" s="54" t="s">
        <v>37</v>
      </c>
      <c r="E218" s="54"/>
      <c r="F218" s="55">
        <v>0</v>
      </c>
      <c r="G218" s="56">
        <f t="shared" si="32"/>
        <v>0</v>
      </c>
      <c r="H218" s="56">
        <f t="shared" si="33"/>
        <v>0</v>
      </c>
      <c r="I218" s="103">
        <f t="shared" si="36"/>
        <v>0</v>
      </c>
      <c r="J218" s="103">
        <f t="shared" si="36"/>
        <v>0</v>
      </c>
      <c r="K218" s="55"/>
      <c r="L218" s="55">
        <v>0</v>
      </c>
      <c r="M218" s="56">
        <f t="shared" si="34"/>
        <v>0</v>
      </c>
      <c r="N218" s="56">
        <f t="shared" si="35"/>
        <v>0</v>
      </c>
      <c r="O218" s="103">
        <f t="shared" si="37"/>
        <v>0</v>
      </c>
      <c r="P218" s="103">
        <f t="shared" si="37"/>
        <v>0</v>
      </c>
      <c r="Q218" s="50"/>
    </row>
    <row r="219" spans="1:17" hidden="1" outlineLevel="1">
      <c r="A219" s="57">
        <v>16500963</v>
      </c>
      <c r="B219" s="57" t="s">
        <v>456</v>
      </c>
      <c r="C219" s="53" t="s">
        <v>457</v>
      </c>
      <c r="D219" s="54" t="s">
        <v>37</v>
      </c>
      <c r="E219" s="54"/>
      <c r="F219" s="55">
        <v>0</v>
      </c>
      <c r="G219" s="56">
        <f t="shared" si="32"/>
        <v>0</v>
      </c>
      <c r="H219" s="56">
        <f t="shared" si="33"/>
        <v>0</v>
      </c>
      <c r="I219" s="103">
        <f t="shared" si="36"/>
        <v>0</v>
      </c>
      <c r="J219" s="103">
        <f t="shared" si="36"/>
        <v>0</v>
      </c>
      <c r="K219" s="55"/>
      <c r="L219" s="55">
        <v>0</v>
      </c>
      <c r="M219" s="56">
        <f t="shared" si="34"/>
        <v>0</v>
      </c>
      <c r="N219" s="56">
        <f t="shared" si="35"/>
        <v>0</v>
      </c>
      <c r="O219" s="103">
        <f t="shared" si="37"/>
        <v>0</v>
      </c>
      <c r="P219" s="103">
        <f t="shared" si="37"/>
        <v>0</v>
      </c>
      <c r="Q219" s="50"/>
    </row>
    <row r="220" spans="1:17" hidden="1" outlineLevel="1">
      <c r="A220" s="57">
        <v>16500973</v>
      </c>
      <c r="B220" s="57" t="s">
        <v>458</v>
      </c>
      <c r="C220" s="53" t="s">
        <v>459</v>
      </c>
      <c r="D220" s="54" t="s">
        <v>37</v>
      </c>
      <c r="E220" s="54"/>
      <c r="F220" s="55">
        <v>0</v>
      </c>
      <c r="G220" s="56">
        <f t="shared" si="32"/>
        <v>0</v>
      </c>
      <c r="H220" s="56">
        <f t="shared" si="33"/>
        <v>0</v>
      </c>
      <c r="I220" s="103">
        <f t="shared" si="36"/>
        <v>0</v>
      </c>
      <c r="J220" s="103">
        <f t="shared" si="36"/>
        <v>0</v>
      </c>
      <c r="K220" s="55"/>
      <c r="L220" s="55">
        <v>0</v>
      </c>
      <c r="M220" s="56">
        <f t="shared" si="34"/>
        <v>0</v>
      </c>
      <c r="N220" s="56">
        <f t="shared" si="35"/>
        <v>0</v>
      </c>
      <c r="O220" s="103">
        <f t="shared" si="37"/>
        <v>0</v>
      </c>
      <c r="P220" s="103">
        <f t="shared" si="37"/>
        <v>0</v>
      </c>
      <c r="Q220" s="50"/>
    </row>
    <row r="221" spans="1:17" hidden="1" outlineLevel="1">
      <c r="A221" s="57">
        <v>16500983</v>
      </c>
      <c r="B221" s="57" t="s">
        <v>460</v>
      </c>
      <c r="C221" s="53" t="s">
        <v>461</v>
      </c>
      <c r="D221" s="54" t="s">
        <v>37</v>
      </c>
      <c r="E221" s="54"/>
      <c r="F221" s="55">
        <v>0</v>
      </c>
      <c r="G221" s="56">
        <f t="shared" si="32"/>
        <v>0</v>
      </c>
      <c r="H221" s="56">
        <f t="shared" si="33"/>
        <v>0</v>
      </c>
      <c r="I221" s="103">
        <f t="shared" si="36"/>
        <v>0</v>
      </c>
      <c r="J221" s="103">
        <f t="shared" si="36"/>
        <v>0</v>
      </c>
      <c r="K221" s="55"/>
      <c r="L221" s="55">
        <v>0</v>
      </c>
      <c r="M221" s="56">
        <f t="shared" si="34"/>
        <v>0</v>
      </c>
      <c r="N221" s="56">
        <f t="shared" si="35"/>
        <v>0</v>
      </c>
      <c r="O221" s="103">
        <f t="shared" si="37"/>
        <v>0</v>
      </c>
      <c r="P221" s="103">
        <f t="shared" si="37"/>
        <v>0</v>
      </c>
      <c r="Q221" s="50"/>
    </row>
    <row r="222" spans="1:17" hidden="1" outlineLevel="1">
      <c r="A222" s="52">
        <v>16501003</v>
      </c>
      <c r="B222" s="52" t="s">
        <v>462</v>
      </c>
      <c r="C222" s="53" t="s">
        <v>463</v>
      </c>
      <c r="D222" s="54" t="s">
        <v>37</v>
      </c>
      <c r="E222" s="54"/>
      <c r="F222" s="55">
        <v>1959692.65</v>
      </c>
      <c r="G222" s="56">
        <f t="shared" si="32"/>
        <v>0</v>
      </c>
      <c r="H222" s="56">
        <f t="shared" si="33"/>
        <v>0</v>
      </c>
      <c r="I222" s="103">
        <f t="shared" si="36"/>
        <v>1293005.21047</v>
      </c>
      <c r="J222" s="103">
        <f t="shared" si="36"/>
        <v>666687.43952999997</v>
      </c>
      <c r="K222" s="55"/>
      <c r="L222" s="55">
        <v>1659263.8295833336</v>
      </c>
      <c r="M222" s="56">
        <f t="shared" si="34"/>
        <v>0</v>
      </c>
      <c r="N222" s="56">
        <f t="shared" si="35"/>
        <v>0</v>
      </c>
      <c r="O222" s="103">
        <f t="shared" si="37"/>
        <v>1094782.2747590835</v>
      </c>
      <c r="P222" s="103">
        <f t="shared" si="37"/>
        <v>564481.55482425005</v>
      </c>
      <c r="Q222" s="50"/>
    </row>
    <row r="223" spans="1:17" hidden="1" outlineLevel="1">
      <c r="A223" s="52">
        <v>16501013</v>
      </c>
      <c r="B223" s="52" t="s">
        <v>464</v>
      </c>
      <c r="C223" s="53" t="s">
        <v>465</v>
      </c>
      <c r="D223" s="54" t="s">
        <v>37</v>
      </c>
      <c r="E223" s="54"/>
      <c r="F223" s="55">
        <v>0</v>
      </c>
      <c r="G223" s="56">
        <f t="shared" si="32"/>
        <v>0</v>
      </c>
      <c r="H223" s="56">
        <f t="shared" si="33"/>
        <v>0</v>
      </c>
      <c r="I223" s="103">
        <f t="shared" si="36"/>
        <v>0</v>
      </c>
      <c r="J223" s="103">
        <f t="shared" si="36"/>
        <v>0</v>
      </c>
      <c r="K223" s="55"/>
      <c r="L223" s="55">
        <v>0</v>
      </c>
      <c r="M223" s="56">
        <f t="shared" si="34"/>
        <v>0</v>
      </c>
      <c r="N223" s="56">
        <f t="shared" si="35"/>
        <v>0</v>
      </c>
      <c r="O223" s="103">
        <f t="shared" si="37"/>
        <v>0</v>
      </c>
      <c r="P223" s="103">
        <f t="shared" si="37"/>
        <v>0</v>
      </c>
      <c r="Q223" s="50"/>
    </row>
    <row r="224" spans="1:17" hidden="1" outlineLevel="1">
      <c r="A224" s="51">
        <v>16501023</v>
      </c>
      <c r="B224" s="51" t="s">
        <v>466</v>
      </c>
      <c r="C224" s="53" t="s">
        <v>467</v>
      </c>
      <c r="D224" s="54" t="s">
        <v>37</v>
      </c>
      <c r="E224" s="54"/>
      <c r="F224" s="55">
        <v>0</v>
      </c>
      <c r="G224" s="56">
        <f t="shared" si="32"/>
        <v>0</v>
      </c>
      <c r="H224" s="56">
        <f t="shared" si="33"/>
        <v>0</v>
      </c>
      <c r="I224" s="103">
        <f t="shared" si="36"/>
        <v>0</v>
      </c>
      <c r="J224" s="103">
        <f t="shared" si="36"/>
        <v>0</v>
      </c>
      <c r="K224" s="55"/>
      <c r="L224" s="55">
        <v>0</v>
      </c>
      <c r="M224" s="56">
        <f t="shared" si="34"/>
        <v>0</v>
      </c>
      <c r="N224" s="56">
        <f t="shared" si="35"/>
        <v>0</v>
      </c>
      <c r="O224" s="103">
        <f t="shared" si="37"/>
        <v>0</v>
      </c>
      <c r="P224" s="103">
        <f t="shared" si="37"/>
        <v>0</v>
      </c>
      <c r="Q224" s="50"/>
    </row>
    <row r="225" spans="1:17" hidden="1" outlineLevel="1">
      <c r="A225" s="51">
        <v>16501033</v>
      </c>
      <c r="B225" s="51" t="s">
        <v>468</v>
      </c>
      <c r="C225" s="53" t="s">
        <v>469</v>
      </c>
      <c r="D225" s="54" t="s">
        <v>37</v>
      </c>
      <c r="E225" s="54"/>
      <c r="F225" s="55">
        <v>0</v>
      </c>
      <c r="G225" s="56">
        <f t="shared" si="32"/>
        <v>0</v>
      </c>
      <c r="H225" s="56">
        <f t="shared" si="33"/>
        <v>0</v>
      </c>
      <c r="I225" s="103">
        <f t="shared" si="36"/>
        <v>0</v>
      </c>
      <c r="J225" s="103">
        <f t="shared" si="36"/>
        <v>0</v>
      </c>
      <c r="K225" s="55"/>
      <c r="L225" s="55">
        <v>0</v>
      </c>
      <c r="M225" s="56">
        <f t="shared" si="34"/>
        <v>0</v>
      </c>
      <c r="N225" s="56">
        <f t="shared" si="35"/>
        <v>0</v>
      </c>
      <c r="O225" s="103">
        <f t="shared" si="37"/>
        <v>0</v>
      </c>
      <c r="P225" s="103">
        <f t="shared" si="37"/>
        <v>0</v>
      </c>
      <c r="Q225" s="50"/>
    </row>
    <row r="226" spans="1:17" hidden="1" outlineLevel="1">
      <c r="A226" s="51">
        <v>16501043</v>
      </c>
      <c r="B226" s="51" t="s">
        <v>470</v>
      </c>
      <c r="C226" s="53" t="s">
        <v>471</v>
      </c>
      <c r="D226" s="54" t="s">
        <v>37</v>
      </c>
      <c r="E226" s="54"/>
      <c r="F226" s="55">
        <v>0</v>
      </c>
      <c r="G226" s="56">
        <f t="shared" si="32"/>
        <v>0</v>
      </c>
      <c r="H226" s="56">
        <f t="shared" si="33"/>
        <v>0</v>
      </c>
      <c r="I226" s="103">
        <f t="shared" si="36"/>
        <v>0</v>
      </c>
      <c r="J226" s="103">
        <f t="shared" si="36"/>
        <v>0</v>
      </c>
      <c r="K226" s="55"/>
      <c r="L226" s="55">
        <v>0</v>
      </c>
      <c r="M226" s="56">
        <f t="shared" si="34"/>
        <v>0</v>
      </c>
      <c r="N226" s="56">
        <f t="shared" si="35"/>
        <v>0</v>
      </c>
      <c r="O226" s="103">
        <f t="shared" si="37"/>
        <v>0</v>
      </c>
      <c r="P226" s="103">
        <f t="shared" si="37"/>
        <v>0</v>
      </c>
      <c r="Q226" s="50"/>
    </row>
    <row r="227" spans="1:17" hidden="1" outlineLevel="1">
      <c r="A227" s="52">
        <v>16501051</v>
      </c>
      <c r="B227" s="52" t="s">
        <v>472</v>
      </c>
      <c r="C227" s="53" t="s">
        <v>473</v>
      </c>
      <c r="D227" s="54" t="s">
        <v>37</v>
      </c>
      <c r="E227" s="54"/>
      <c r="F227" s="55">
        <v>0</v>
      </c>
      <c r="G227" s="56">
        <f t="shared" si="32"/>
        <v>0</v>
      </c>
      <c r="H227" s="56">
        <f t="shared" si="33"/>
        <v>0</v>
      </c>
      <c r="I227" s="103">
        <f t="shared" si="36"/>
        <v>0</v>
      </c>
      <c r="J227" s="103">
        <f t="shared" si="36"/>
        <v>0</v>
      </c>
      <c r="K227" s="55"/>
      <c r="L227" s="55">
        <v>0</v>
      </c>
      <c r="M227" s="56">
        <f t="shared" si="34"/>
        <v>0</v>
      </c>
      <c r="N227" s="56">
        <f t="shared" si="35"/>
        <v>0</v>
      </c>
      <c r="O227" s="103">
        <f t="shared" si="37"/>
        <v>0</v>
      </c>
      <c r="P227" s="103">
        <f t="shared" si="37"/>
        <v>0</v>
      </c>
      <c r="Q227" s="50"/>
    </row>
    <row r="228" spans="1:17" hidden="1" outlineLevel="1">
      <c r="A228" s="51">
        <v>16501053</v>
      </c>
      <c r="B228" s="51" t="s">
        <v>474</v>
      </c>
      <c r="C228" s="53" t="s">
        <v>475</v>
      </c>
      <c r="D228" s="54" t="s">
        <v>37</v>
      </c>
      <c r="E228" s="54"/>
      <c r="F228" s="55">
        <v>0</v>
      </c>
      <c r="G228" s="56">
        <f t="shared" si="32"/>
        <v>0</v>
      </c>
      <c r="H228" s="56">
        <f t="shared" si="33"/>
        <v>0</v>
      </c>
      <c r="I228" s="103">
        <f t="shared" ref="I228:J247" si="38">IF(AND(RIGHT($A228)&lt;&gt;"1",RIGHT($A228)&lt;&gt;"2"),$F228,0)*I$6</f>
        <v>0</v>
      </c>
      <c r="J228" s="103">
        <f t="shared" si="38"/>
        <v>0</v>
      </c>
      <c r="K228" s="55"/>
      <c r="L228" s="55">
        <v>0</v>
      </c>
      <c r="M228" s="56">
        <f t="shared" si="34"/>
        <v>0</v>
      </c>
      <c r="N228" s="56">
        <f t="shared" si="35"/>
        <v>0</v>
      </c>
      <c r="O228" s="103">
        <f t="shared" ref="O228:P247" si="39">IF(AND(RIGHT($A228)&lt;&gt;"1",RIGHT($A228)&lt;&gt;"2"),$L228,0)*O$6</f>
        <v>0</v>
      </c>
      <c r="P228" s="103">
        <f t="shared" si="39"/>
        <v>0</v>
      </c>
      <c r="Q228" s="50"/>
    </row>
    <row r="229" spans="1:17" hidden="1" outlineLevel="1">
      <c r="A229" s="52">
        <v>16501083</v>
      </c>
      <c r="B229" s="52" t="s">
        <v>476</v>
      </c>
      <c r="C229" s="53" t="s">
        <v>477</v>
      </c>
      <c r="D229" s="54" t="s">
        <v>37</v>
      </c>
      <c r="E229" s="54"/>
      <c r="F229" s="55">
        <v>22715.94</v>
      </c>
      <c r="G229" s="56">
        <f t="shared" si="32"/>
        <v>0</v>
      </c>
      <c r="H229" s="56">
        <f t="shared" si="33"/>
        <v>0</v>
      </c>
      <c r="I229" s="103">
        <f t="shared" si="38"/>
        <v>14987.977212</v>
      </c>
      <c r="J229" s="103">
        <f t="shared" si="38"/>
        <v>7727.9627879999998</v>
      </c>
      <c r="K229" s="55"/>
      <c r="L229" s="55">
        <v>10891.981666666667</v>
      </c>
      <c r="M229" s="56">
        <f t="shared" si="34"/>
        <v>0</v>
      </c>
      <c r="N229" s="56">
        <f t="shared" si="35"/>
        <v>0</v>
      </c>
      <c r="O229" s="103">
        <f t="shared" si="39"/>
        <v>7186.5295036666676</v>
      </c>
      <c r="P229" s="103">
        <f t="shared" si="39"/>
        <v>3705.4521629999999</v>
      </c>
      <c r="Q229" s="50"/>
    </row>
    <row r="230" spans="1:17" hidden="1" outlineLevel="1">
      <c r="A230" s="51">
        <v>16501101</v>
      </c>
      <c r="B230" s="51" t="s">
        <v>478</v>
      </c>
      <c r="C230" s="53" t="s">
        <v>479</v>
      </c>
      <c r="D230" s="54" t="s">
        <v>37</v>
      </c>
      <c r="E230" s="54"/>
      <c r="F230" s="55">
        <v>0</v>
      </c>
      <c r="G230" s="56">
        <f t="shared" si="32"/>
        <v>0</v>
      </c>
      <c r="H230" s="56">
        <f t="shared" si="33"/>
        <v>0</v>
      </c>
      <c r="I230" s="103">
        <f t="shared" si="38"/>
        <v>0</v>
      </c>
      <c r="J230" s="103">
        <f t="shared" si="38"/>
        <v>0</v>
      </c>
      <c r="K230" s="55"/>
      <c r="L230" s="55">
        <v>0</v>
      </c>
      <c r="M230" s="56">
        <f t="shared" si="34"/>
        <v>0</v>
      </c>
      <c r="N230" s="56">
        <f t="shared" si="35"/>
        <v>0</v>
      </c>
      <c r="O230" s="103">
        <f t="shared" si="39"/>
        <v>0</v>
      </c>
      <c r="P230" s="103">
        <f t="shared" si="39"/>
        <v>0</v>
      </c>
      <c r="Q230" s="50"/>
    </row>
    <row r="231" spans="1:17" hidden="1" outlineLevel="1">
      <c r="A231" s="52">
        <v>16501103</v>
      </c>
      <c r="B231" s="52" t="s">
        <v>480</v>
      </c>
      <c r="C231" s="53" t="s">
        <v>481</v>
      </c>
      <c r="D231" s="54" t="s">
        <v>37</v>
      </c>
      <c r="E231" s="54"/>
      <c r="F231" s="55">
        <v>0</v>
      </c>
      <c r="G231" s="56">
        <f t="shared" si="32"/>
        <v>0</v>
      </c>
      <c r="H231" s="56">
        <f t="shared" si="33"/>
        <v>0</v>
      </c>
      <c r="I231" s="103">
        <f t="shared" si="38"/>
        <v>0</v>
      </c>
      <c r="J231" s="103">
        <f t="shared" si="38"/>
        <v>0</v>
      </c>
      <c r="K231" s="55"/>
      <c r="L231" s="55">
        <v>0</v>
      </c>
      <c r="M231" s="56">
        <f t="shared" si="34"/>
        <v>0</v>
      </c>
      <c r="N231" s="56">
        <f t="shared" si="35"/>
        <v>0</v>
      </c>
      <c r="O231" s="103">
        <f t="shared" si="39"/>
        <v>0</v>
      </c>
      <c r="P231" s="103">
        <f t="shared" si="39"/>
        <v>0</v>
      </c>
      <c r="Q231" s="50"/>
    </row>
    <row r="232" spans="1:17" hidden="1" outlineLevel="1">
      <c r="A232" s="51">
        <v>16501113</v>
      </c>
      <c r="B232" s="51" t="s">
        <v>482</v>
      </c>
      <c r="C232" s="53" t="s">
        <v>483</v>
      </c>
      <c r="D232" s="54" t="s">
        <v>37</v>
      </c>
      <c r="E232" s="54"/>
      <c r="F232" s="55">
        <v>0</v>
      </c>
      <c r="G232" s="56">
        <f t="shared" si="32"/>
        <v>0</v>
      </c>
      <c r="H232" s="56">
        <f t="shared" si="33"/>
        <v>0</v>
      </c>
      <c r="I232" s="103">
        <f t="shared" si="38"/>
        <v>0</v>
      </c>
      <c r="J232" s="103">
        <f t="shared" si="38"/>
        <v>0</v>
      </c>
      <c r="K232" s="55"/>
      <c r="L232" s="55">
        <v>0</v>
      </c>
      <c r="M232" s="56">
        <f t="shared" si="34"/>
        <v>0</v>
      </c>
      <c r="N232" s="56">
        <f t="shared" si="35"/>
        <v>0</v>
      </c>
      <c r="O232" s="103">
        <f t="shared" si="39"/>
        <v>0</v>
      </c>
      <c r="P232" s="103">
        <f t="shared" si="39"/>
        <v>0</v>
      </c>
      <c r="Q232" s="50"/>
    </row>
    <row r="233" spans="1:17" hidden="1" outlineLevel="1">
      <c r="A233" s="52">
        <v>16501133</v>
      </c>
      <c r="B233" s="52" t="s">
        <v>484</v>
      </c>
      <c r="C233" s="53" t="s">
        <v>485</v>
      </c>
      <c r="D233" s="54" t="s">
        <v>37</v>
      </c>
      <c r="E233" s="54"/>
      <c r="F233" s="55">
        <v>0</v>
      </c>
      <c r="G233" s="56">
        <f t="shared" si="32"/>
        <v>0</v>
      </c>
      <c r="H233" s="56">
        <f t="shared" si="33"/>
        <v>0</v>
      </c>
      <c r="I233" s="103">
        <f t="shared" si="38"/>
        <v>0</v>
      </c>
      <c r="J233" s="103">
        <f t="shared" si="38"/>
        <v>0</v>
      </c>
      <c r="K233" s="55"/>
      <c r="L233" s="55">
        <v>0</v>
      </c>
      <c r="M233" s="56">
        <f t="shared" si="34"/>
        <v>0</v>
      </c>
      <c r="N233" s="56">
        <f t="shared" si="35"/>
        <v>0</v>
      </c>
      <c r="O233" s="103">
        <f t="shared" si="39"/>
        <v>0</v>
      </c>
      <c r="P233" s="103">
        <f t="shared" si="39"/>
        <v>0</v>
      </c>
      <c r="Q233" s="50"/>
    </row>
    <row r="234" spans="1:17" hidden="1" outlineLevel="1">
      <c r="A234" s="52">
        <v>16501143</v>
      </c>
      <c r="B234" s="52" t="s">
        <v>486</v>
      </c>
      <c r="C234" s="53" t="s">
        <v>487</v>
      </c>
      <c r="D234" s="54" t="s">
        <v>37</v>
      </c>
      <c r="E234" s="54"/>
      <c r="F234" s="55">
        <v>0</v>
      </c>
      <c r="G234" s="56">
        <f t="shared" si="32"/>
        <v>0</v>
      </c>
      <c r="H234" s="56">
        <f t="shared" si="33"/>
        <v>0</v>
      </c>
      <c r="I234" s="103">
        <f t="shared" si="38"/>
        <v>0</v>
      </c>
      <c r="J234" s="103">
        <f t="shared" si="38"/>
        <v>0</v>
      </c>
      <c r="K234" s="55"/>
      <c r="L234" s="55">
        <v>0</v>
      </c>
      <c r="M234" s="56">
        <f t="shared" si="34"/>
        <v>0</v>
      </c>
      <c r="N234" s="56">
        <f t="shared" si="35"/>
        <v>0</v>
      </c>
      <c r="O234" s="103">
        <f t="shared" si="39"/>
        <v>0</v>
      </c>
      <c r="P234" s="103">
        <f t="shared" si="39"/>
        <v>0</v>
      </c>
      <c r="Q234" s="50"/>
    </row>
    <row r="235" spans="1:17" hidden="1" outlineLevel="1">
      <c r="A235" s="52">
        <v>16501153</v>
      </c>
      <c r="B235" s="52" t="s">
        <v>488</v>
      </c>
      <c r="C235" s="53" t="s">
        <v>489</v>
      </c>
      <c r="D235" s="54" t="s">
        <v>37</v>
      </c>
      <c r="E235" s="54"/>
      <c r="F235" s="55">
        <v>0</v>
      </c>
      <c r="G235" s="56">
        <f t="shared" si="32"/>
        <v>0</v>
      </c>
      <c r="H235" s="56">
        <f t="shared" si="33"/>
        <v>0</v>
      </c>
      <c r="I235" s="103">
        <f t="shared" si="38"/>
        <v>0</v>
      </c>
      <c r="J235" s="103">
        <f t="shared" si="38"/>
        <v>0</v>
      </c>
      <c r="K235" s="55"/>
      <c r="L235" s="55">
        <v>0</v>
      </c>
      <c r="M235" s="56">
        <f t="shared" si="34"/>
        <v>0</v>
      </c>
      <c r="N235" s="56">
        <f t="shared" si="35"/>
        <v>0</v>
      </c>
      <c r="O235" s="103">
        <f t="shared" si="39"/>
        <v>0</v>
      </c>
      <c r="P235" s="103">
        <f t="shared" si="39"/>
        <v>0</v>
      </c>
      <c r="Q235" s="50"/>
    </row>
    <row r="236" spans="1:17" hidden="1" outlineLevel="1">
      <c r="A236" s="51">
        <v>16501163</v>
      </c>
      <c r="B236" s="52" t="s">
        <v>490</v>
      </c>
      <c r="C236" s="68" t="s">
        <v>491</v>
      </c>
      <c r="D236" s="54" t="s">
        <v>37</v>
      </c>
      <c r="E236" s="54"/>
      <c r="F236" s="55">
        <v>0</v>
      </c>
      <c r="G236" s="56">
        <f t="shared" si="32"/>
        <v>0</v>
      </c>
      <c r="H236" s="56">
        <f t="shared" si="33"/>
        <v>0</v>
      </c>
      <c r="I236" s="103">
        <f t="shared" si="38"/>
        <v>0</v>
      </c>
      <c r="J236" s="103">
        <f t="shared" si="38"/>
        <v>0</v>
      </c>
      <c r="K236" s="55"/>
      <c r="L236" s="55">
        <v>0</v>
      </c>
      <c r="M236" s="56">
        <f t="shared" si="34"/>
        <v>0</v>
      </c>
      <c r="N236" s="56">
        <f t="shared" si="35"/>
        <v>0</v>
      </c>
      <c r="O236" s="103">
        <f t="shared" si="39"/>
        <v>0</v>
      </c>
      <c r="P236" s="103">
        <f t="shared" si="39"/>
        <v>0</v>
      </c>
      <c r="Q236" s="50"/>
    </row>
    <row r="237" spans="1:17" hidden="1" outlineLevel="1">
      <c r="A237" s="51">
        <v>16501173</v>
      </c>
      <c r="B237" s="52" t="s">
        <v>492</v>
      </c>
      <c r="C237" s="65" t="s">
        <v>493</v>
      </c>
      <c r="D237" s="54" t="s">
        <v>37</v>
      </c>
      <c r="E237" s="54"/>
      <c r="F237" s="55">
        <v>0</v>
      </c>
      <c r="G237" s="56">
        <f t="shared" si="32"/>
        <v>0</v>
      </c>
      <c r="H237" s="56">
        <f t="shared" si="33"/>
        <v>0</v>
      </c>
      <c r="I237" s="103">
        <f t="shared" si="38"/>
        <v>0</v>
      </c>
      <c r="J237" s="103">
        <f t="shared" si="38"/>
        <v>0</v>
      </c>
      <c r="K237" s="55"/>
      <c r="L237" s="55">
        <v>0</v>
      </c>
      <c r="M237" s="56">
        <f t="shared" si="34"/>
        <v>0</v>
      </c>
      <c r="N237" s="56">
        <f t="shared" si="35"/>
        <v>0</v>
      </c>
      <c r="O237" s="103">
        <f t="shared" si="39"/>
        <v>0</v>
      </c>
      <c r="P237" s="103">
        <f t="shared" si="39"/>
        <v>0</v>
      </c>
      <c r="Q237" s="50"/>
    </row>
    <row r="238" spans="1:17" hidden="1" outlineLevel="1">
      <c r="A238" s="52">
        <v>16501193</v>
      </c>
      <c r="B238" s="52" t="s">
        <v>494</v>
      </c>
      <c r="C238" s="53" t="s">
        <v>495</v>
      </c>
      <c r="D238" s="54" t="s">
        <v>37</v>
      </c>
      <c r="E238" s="54"/>
      <c r="F238" s="55">
        <v>0</v>
      </c>
      <c r="G238" s="56">
        <f t="shared" si="32"/>
        <v>0</v>
      </c>
      <c r="H238" s="56">
        <f t="shared" si="33"/>
        <v>0</v>
      </c>
      <c r="I238" s="103">
        <f t="shared" si="38"/>
        <v>0</v>
      </c>
      <c r="J238" s="103">
        <f t="shared" si="38"/>
        <v>0</v>
      </c>
      <c r="K238" s="55"/>
      <c r="L238" s="55">
        <v>0</v>
      </c>
      <c r="M238" s="56">
        <f t="shared" si="34"/>
        <v>0</v>
      </c>
      <c r="N238" s="56">
        <f t="shared" si="35"/>
        <v>0</v>
      </c>
      <c r="O238" s="103">
        <f t="shared" si="39"/>
        <v>0</v>
      </c>
      <c r="P238" s="103">
        <f t="shared" si="39"/>
        <v>0</v>
      </c>
      <c r="Q238" s="50"/>
    </row>
    <row r="239" spans="1:17" hidden="1" outlineLevel="1">
      <c r="A239" s="51">
        <v>16501203</v>
      </c>
      <c r="B239" s="52" t="s">
        <v>496</v>
      </c>
      <c r="C239" s="53" t="s">
        <v>497</v>
      </c>
      <c r="D239" s="54" t="s">
        <v>37</v>
      </c>
      <c r="E239" s="54"/>
      <c r="F239" s="55">
        <v>0</v>
      </c>
      <c r="G239" s="56">
        <f t="shared" si="32"/>
        <v>0</v>
      </c>
      <c r="H239" s="56">
        <f t="shared" si="33"/>
        <v>0</v>
      </c>
      <c r="I239" s="103">
        <f t="shared" si="38"/>
        <v>0</v>
      </c>
      <c r="J239" s="103">
        <f t="shared" si="38"/>
        <v>0</v>
      </c>
      <c r="K239" s="55"/>
      <c r="L239" s="55">
        <v>0</v>
      </c>
      <c r="M239" s="56">
        <f t="shared" si="34"/>
        <v>0</v>
      </c>
      <c r="N239" s="56">
        <f t="shared" si="35"/>
        <v>0</v>
      </c>
      <c r="O239" s="103">
        <f t="shared" si="39"/>
        <v>0</v>
      </c>
      <c r="P239" s="103">
        <f t="shared" si="39"/>
        <v>0</v>
      </c>
      <c r="Q239" s="50"/>
    </row>
    <row r="240" spans="1:17" hidden="1" outlineLevel="1">
      <c r="A240" s="51">
        <v>16501223</v>
      </c>
      <c r="B240" s="52" t="s">
        <v>498</v>
      </c>
      <c r="C240" s="53" t="s">
        <v>499</v>
      </c>
      <c r="D240" s="54" t="s">
        <v>37</v>
      </c>
      <c r="E240" s="54"/>
      <c r="F240" s="55">
        <v>0</v>
      </c>
      <c r="G240" s="56">
        <f t="shared" si="32"/>
        <v>0</v>
      </c>
      <c r="H240" s="56">
        <f t="shared" si="33"/>
        <v>0</v>
      </c>
      <c r="I240" s="103">
        <f t="shared" si="38"/>
        <v>0</v>
      </c>
      <c r="J240" s="103">
        <f t="shared" si="38"/>
        <v>0</v>
      </c>
      <c r="K240" s="55"/>
      <c r="L240" s="55">
        <v>0</v>
      </c>
      <c r="M240" s="56">
        <f t="shared" si="34"/>
        <v>0</v>
      </c>
      <c r="N240" s="56">
        <f t="shared" si="35"/>
        <v>0</v>
      </c>
      <c r="O240" s="103">
        <f t="shared" si="39"/>
        <v>0</v>
      </c>
      <c r="P240" s="103">
        <f t="shared" si="39"/>
        <v>0</v>
      </c>
      <c r="Q240" s="50"/>
    </row>
    <row r="241" spans="1:17" hidden="1" outlineLevel="1">
      <c r="A241" s="51">
        <v>16501233</v>
      </c>
      <c r="B241" s="52" t="s">
        <v>500</v>
      </c>
      <c r="C241" s="53" t="s">
        <v>501</v>
      </c>
      <c r="D241" s="54" t="s">
        <v>37</v>
      </c>
      <c r="E241" s="54"/>
      <c r="F241" s="55">
        <v>0</v>
      </c>
      <c r="G241" s="56">
        <f t="shared" si="32"/>
        <v>0</v>
      </c>
      <c r="H241" s="56">
        <f t="shared" si="33"/>
        <v>0</v>
      </c>
      <c r="I241" s="103">
        <f t="shared" si="38"/>
        <v>0</v>
      </c>
      <c r="J241" s="103">
        <f t="shared" si="38"/>
        <v>0</v>
      </c>
      <c r="K241" s="55"/>
      <c r="L241" s="55">
        <v>0</v>
      </c>
      <c r="M241" s="56">
        <f t="shared" si="34"/>
        <v>0</v>
      </c>
      <c r="N241" s="56">
        <f t="shared" si="35"/>
        <v>0</v>
      </c>
      <c r="O241" s="103">
        <f t="shared" si="39"/>
        <v>0</v>
      </c>
      <c r="P241" s="103">
        <f t="shared" si="39"/>
        <v>0</v>
      </c>
      <c r="Q241" s="50"/>
    </row>
    <row r="242" spans="1:17" hidden="1" outlineLevel="1">
      <c r="A242" s="51">
        <v>16501243</v>
      </c>
      <c r="B242" s="52" t="s">
        <v>502</v>
      </c>
      <c r="C242" s="53" t="s">
        <v>503</v>
      </c>
      <c r="D242" s="54" t="s">
        <v>37</v>
      </c>
      <c r="E242" s="54"/>
      <c r="F242" s="55">
        <v>0</v>
      </c>
      <c r="G242" s="56">
        <f t="shared" si="32"/>
        <v>0</v>
      </c>
      <c r="H242" s="56">
        <f t="shared" si="33"/>
        <v>0</v>
      </c>
      <c r="I242" s="103">
        <f t="shared" si="38"/>
        <v>0</v>
      </c>
      <c r="J242" s="103">
        <f t="shared" si="38"/>
        <v>0</v>
      </c>
      <c r="K242" s="55"/>
      <c r="L242" s="55">
        <v>0</v>
      </c>
      <c r="M242" s="56">
        <f t="shared" si="34"/>
        <v>0</v>
      </c>
      <c r="N242" s="56">
        <f t="shared" si="35"/>
        <v>0</v>
      </c>
      <c r="O242" s="103">
        <f t="shared" si="39"/>
        <v>0</v>
      </c>
      <c r="P242" s="103">
        <f t="shared" si="39"/>
        <v>0</v>
      </c>
      <c r="Q242" s="50"/>
    </row>
    <row r="243" spans="1:17" hidden="1" outlineLevel="1">
      <c r="A243" s="51">
        <v>16501253</v>
      </c>
      <c r="B243" s="52" t="s">
        <v>504</v>
      </c>
      <c r="C243" s="53" t="s">
        <v>505</v>
      </c>
      <c r="D243" s="54" t="s">
        <v>37</v>
      </c>
      <c r="E243" s="54"/>
      <c r="F243" s="55">
        <v>0</v>
      </c>
      <c r="G243" s="56">
        <f t="shared" si="32"/>
        <v>0</v>
      </c>
      <c r="H243" s="56">
        <f t="shared" si="33"/>
        <v>0</v>
      </c>
      <c r="I243" s="103">
        <f t="shared" si="38"/>
        <v>0</v>
      </c>
      <c r="J243" s="103">
        <f t="shared" si="38"/>
        <v>0</v>
      </c>
      <c r="K243" s="55"/>
      <c r="L243" s="55">
        <v>0</v>
      </c>
      <c r="M243" s="56">
        <f t="shared" si="34"/>
        <v>0</v>
      </c>
      <c r="N243" s="56">
        <f t="shared" si="35"/>
        <v>0</v>
      </c>
      <c r="O243" s="103">
        <f t="shared" si="39"/>
        <v>0</v>
      </c>
      <c r="P243" s="103">
        <f t="shared" si="39"/>
        <v>0</v>
      </c>
      <c r="Q243" s="50"/>
    </row>
    <row r="244" spans="1:17" hidden="1" outlineLevel="1">
      <c r="A244" s="51">
        <v>16501273</v>
      </c>
      <c r="B244" s="52" t="s">
        <v>506</v>
      </c>
      <c r="C244" s="69" t="s">
        <v>507</v>
      </c>
      <c r="D244" s="54" t="s">
        <v>37</v>
      </c>
      <c r="E244" s="54"/>
      <c r="F244" s="55">
        <v>15861.43</v>
      </c>
      <c r="G244" s="56">
        <f t="shared" si="32"/>
        <v>0</v>
      </c>
      <c r="H244" s="56">
        <f t="shared" si="33"/>
        <v>0</v>
      </c>
      <c r="I244" s="103">
        <f t="shared" si="38"/>
        <v>10465.371514</v>
      </c>
      <c r="J244" s="103">
        <f t="shared" si="38"/>
        <v>5396.0584859999999</v>
      </c>
      <c r="K244" s="55"/>
      <c r="L244" s="55">
        <v>550281.38124999998</v>
      </c>
      <c r="M244" s="56">
        <f t="shared" si="34"/>
        <v>0</v>
      </c>
      <c r="N244" s="56">
        <f t="shared" si="35"/>
        <v>0</v>
      </c>
      <c r="O244" s="103">
        <f t="shared" si="39"/>
        <v>363075.65534875001</v>
      </c>
      <c r="P244" s="103">
        <f t="shared" si="39"/>
        <v>187205.72590125</v>
      </c>
      <c r="Q244" s="50"/>
    </row>
    <row r="245" spans="1:17" hidden="1" outlineLevel="1">
      <c r="A245" s="51">
        <v>16501283</v>
      </c>
      <c r="B245" s="52" t="s">
        <v>508</v>
      </c>
      <c r="C245" s="53" t="s">
        <v>509</v>
      </c>
      <c r="D245" s="54" t="s">
        <v>37</v>
      </c>
      <c r="E245" s="54"/>
      <c r="F245" s="55">
        <v>0</v>
      </c>
      <c r="G245" s="56">
        <f t="shared" si="32"/>
        <v>0</v>
      </c>
      <c r="H245" s="56">
        <f t="shared" si="33"/>
        <v>0</v>
      </c>
      <c r="I245" s="103">
        <f t="shared" si="38"/>
        <v>0</v>
      </c>
      <c r="J245" s="103">
        <f t="shared" si="38"/>
        <v>0</v>
      </c>
      <c r="K245" s="55"/>
      <c r="L245" s="55">
        <v>0</v>
      </c>
      <c r="M245" s="56">
        <f t="shared" si="34"/>
        <v>0</v>
      </c>
      <c r="N245" s="56">
        <f t="shared" si="35"/>
        <v>0</v>
      </c>
      <c r="O245" s="103">
        <f t="shared" si="39"/>
        <v>0</v>
      </c>
      <c r="P245" s="103">
        <f t="shared" si="39"/>
        <v>0</v>
      </c>
      <c r="Q245" s="50"/>
    </row>
    <row r="246" spans="1:17" hidden="1" outlineLevel="1">
      <c r="A246" s="51">
        <v>16501293</v>
      </c>
      <c r="B246" s="52" t="s">
        <v>510</v>
      </c>
      <c r="C246" s="53" t="s">
        <v>511</v>
      </c>
      <c r="D246" s="54" t="s">
        <v>37</v>
      </c>
      <c r="E246" s="54"/>
      <c r="F246" s="55">
        <v>1693446</v>
      </c>
      <c r="G246" s="56">
        <f t="shared" si="32"/>
        <v>0</v>
      </c>
      <c r="H246" s="56">
        <f t="shared" si="33"/>
        <v>0</v>
      </c>
      <c r="I246" s="103">
        <f t="shared" si="38"/>
        <v>1117335.6708000002</v>
      </c>
      <c r="J246" s="103">
        <f t="shared" si="38"/>
        <v>576110.32920000004</v>
      </c>
      <c r="K246" s="55"/>
      <c r="L246" s="55">
        <v>1639913.5</v>
      </c>
      <c r="M246" s="56">
        <f t="shared" si="34"/>
        <v>0</v>
      </c>
      <c r="N246" s="56">
        <f t="shared" si="35"/>
        <v>0</v>
      </c>
      <c r="O246" s="103">
        <f t="shared" si="39"/>
        <v>1082014.9273000001</v>
      </c>
      <c r="P246" s="103">
        <f t="shared" si="39"/>
        <v>557898.57270000002</v>
      </c>
      <c r="Q246" s="50"/>
    </row>
    <row r="247" spans="1:17" hidden="1" outlineLevel="1">
      <c r="A247" s="52">
        <v>16502001</v>
      </c>
      <c r="B247" s="52" t="s">
        <v>512</v>
      </c>
      <c r="C247" s="52" t="s">
        <v>513</v>
      </c>
      <c r="D247" s="54" t="s">
        <v>91</v>
      </c>
      <c r="E247" s="54"/>
      <c r="F247" s="55">
        <v>7998.46</v>
      </c>
      <c r="G247" s="56">
        <f t="shared" si="32"/>
        <v>7998.46</v>
      </c>
      <c r="H247" s="56">
        <f t="shared" si="33"/>
        <v>0</v>
      </c>
      <c r="I247" s="103">
        <f t="shared" si="38"/>
        <v>0</v>
      </c>
      <c r="J247" s="103">
        <f t="shared" si="38"/>
        <v>0</v>
      </c>
      <c r="K247" s="55"/>
      <c r="L247" s="55">
        <v>7236.9683333333342</v>
      </c>
      <c r="M247" s="56">
        <f t="shared" si="34"/>
        <v>7236.9683333333342</v>
      </c>
      <c r="N247" s="56">
        <f t="shared" si="35"/>
        <v>0</v>
      </c>
      <c r="O247" s="103">
        <f t="shared" si="39"/>
        <v>0</v>
      </c>
      <c r="P247" s="103">
        <f t="shared" si="39"/>
        <v>0</v>
      </c>
      <c r="Q247" s="50"/>
    </row>
    <row r="248" spans="1:17" hidden="1" outlineLevel="1">
      <c r="A248" s="52">
        <v>16502003</v>
      </c>
      <c r="B248" s="52" t="s">
        <v>514</v>
      </c>
      <c r="C248" s="53" t="s">
        <v>515</v>
      </c>
      <c r="D248" s="54" t="s">
        <v>37</v>
      </c>
      <c r="E248" s="54"/>
      <c r="F248" s="55">
        <v>0</v>
      </c>
      <c r="G248" s="56">
        <f t="shared" si="32"/>
        <v>0</v>
      </c>
      <c r="H248" s="56">
        <f t="shared" si="33"/>
        <v>0</v>
      </c>
      <c r="I248" s="103">
        <f t="shared" ref="I248:J267" si="40">IF(AND(RIGHT($A248)&lt;&gt;"1",RIGHT($A248)&lt;&gt;"2"),$F248,0)*I$6</f>
        <v>0</v>
      </c>
      <c r="J248" s="103">
        <f t="shared" si="40"/>
        <v>0</v>
      </c>
      <c r="K248" s="55"/>
      <c r="L248" s="55">
        <v>7316.4379166666668</v>
      </c>
      <c r="M248" s="56">
        <f t="shared" si="34"/>
        <v>0</v>
      </c>
      <c r="N248" s="56">
        <f t="shared" si="35"/>
        <v>0</v>
      </c>
      <c r="O248" s="103">
        <f t="shared" ref="O248:P267" si="41">IF(AND(RIGHT($A248)&lt;&gt;"1",RIGHT($A248)&lt;&gt;"2"),$L248,0)*O$6</f>
        <v>4827.3857374166673</v>
      </c>
      <c r="P248" s="103">
        <f t="shared" si="41"/>
        <v>2489.0521792499999</v>
      </c>
      <c r="Q248" s="50"/>
    </row>
    <row r="249" spans="1:17" hidden="1" outlineLevel="1">
      <c r="A249" s="52">
        <v>16502013</v>
      </c>
      <c r="B249" s="52" t="s">
        <v>516</v>
      </c>
      <c r="C249" s="53" t="s">
        <v>517</v>
      </c>
      <c r="D249" s="54" t="s">
        <v>37</v>
      </c>
      <c r="E249" s="54"/>
      <c r="F249" s="55">
        <v>0</v>
      </c>
      <c r="G249" s="56">
        <f t="shared" si="32"/>
        <v>0</v>
      </c>
      <c r="H249" s="56">
        <f t="shared" si="33"/>
        <v>0</v>
      </c>
      <c r="I249" s="103">
        <f t="shared" si="40"/>
        <v>0</v>
      </c>
      <c r="J249" s="103">
        <f t="shared" si="40"/>
        <v>0</v>
      </c>
      <c r="K249" s="55"/>
      <c r="L249" s="55">
        <v>0</v>
      </c>
      <c r="M249" s="56">
        <f t="shared" si="34"/>
        <v>0</v>
      </c>
      <c r="N249" s="56">
        <f t="shared" si="35"/>
        <v>0</v>
      </c>
      <c r="O249" s="103">
        <f t="shared" si="41"/>
        <v>0</v>
      </c>
      <c r="P249" s="103">
        <f t="shared" si="41"/>
        <v>0</v>
      </c>
      <c r="Q249" s="50"/>
    </row>
    <row r="250" spans="1:17" hidden="1" outlineLevel="1">
      <c r="A250" s="52">
        <v>16502021</v>
      </c>
      <c r="B250" s="52" t="s">
        <v>518</v>
      </c>
      <c r="C250" s="52" t="s">
        <v>519</v>
      </c>
      <c r="D250" s="54" t="s">
        <v>91</v>
      </c>
      <c r="E250" s="54"/>
      <c r="F250" s="55">
        <v>319112.18</v>
      </c>
      <c r="G250" s="56">
        <f t="shared" si="32"/>
        <v>319112.18</v>
      </c>
      <c r="H250" s="56">
        <f t="shared" si="33"/>
        <v>0</v>
      </c>
      <c r="I250" s="103">
        <f t="shared" si="40"/>
        <v>0</v>
      </c>
      <c r="J250" s="103">
        <f t="shared" si="40"/>
        <v>0</v>
      </c>
      <c r="K250" s="55"/>
      <c r="L250" s="55">
        <v>276697.69000000006</v>
      </c>
      <c r="M250" s="56">
        <f t="shared" si="34"/>
        <v>276697.69000000006</v>
      </c>
      <c r="N250" s="56">
        <f t="shared" si="35"/>
        <v>0</v>
      </c>
      <c r="O250" s="103">
        <f t="shared" si="41"/>
        <v>0</v>
      </c>
      <c r="P250" s="103">
        <f t="shared" si="41"/>
        <v>0</v>
      </c>
      <c r="Q250" s="50"/>
    </row>
    <row r="251" spans="1:17" hidden="1" outlineLevel="1">
      <c r="A251" s="52">
        <v>16502023</v>
      </c>
      <c r="B251" s="52" t="s">
        <v>520</v>
      </c>
      <c r="C251" s="53" t="s">
        <v>521</v>
      </c>
      <c r="D251" s="54" t="s">
        <v>37</v>
      </c>
      <c r="E251" s="54"/>
      <c r="F251" s="55">
        <v>0</v>
      </c>
      <c r="G251" s="56">
        <f t="shared" si="32"/>
        <v>0</v>
      </c>
      <c r="H251" s="56">
        <f t="shared" si="33"/>
        <v>0</v>
      </c>
      <c r="I251" s="103">
        <f t="shared" si="40"/>
        <v>0</v>
      </c>
      <c r="J251" s="103">
        <f t="shared" si="40"/>
        <v>0</v>
      </c>
      <c r="K251" s="55"/>
      <c r="L251" s="55">
        <v>0</v>
      </c>
      <c r="M251" s="56">
        <f t="shared" si="34"/>
        <v>0</v>
      </c>
      <c r="N251" s="56">
        <f t="shared" si="35"/>
        <v>0</v>
      </c>
      <c r="O251" s="103">
        <f t="shared" si="41"/>
        <v>0</v>
      </c>
      <c r="P251" s="103">
        <f t="shared" si="41"/>
        <v>0</v>
      </c>
      <c r="Q251" s="50"/>
    </row>
    <row r="252" spans="1:17" hidden="1" outlineLevel="1">
      <c r="A252" s="52">
        <v>16502033</v>
      </c>
      <c r="B252" s="52" t="s">
        <v>522</v>
      </c>
      <c r="C252" s="53" t="s">
        <v>523</v>
      </c>
      <c r="D252" s="54" t="s">
        <v>37</v>
      </c>
      <c r="E252" s="54"/>
      <c r="F252" s="55">
        <v>0</v>
      </c>
      <c r="G252" s="56">
        <f t="shared" si="32"/>
        <v>0</v>
      </c>
      <c r="H252" s="56">
        <f t="shared" si="33"/>
        <v>0</v>
      </c>
      <c r="I252" s="103">
        <f t="shared" si="40"/>
        <v>0</v>
      </c>
      <c r="J252" s="103">
        <f t="shared" si="40"/>
        <v>0</v>
      </c>
      <c r="K252" s="55"/>
      <c r="L252" s="55">
        <v>0</v>
      </c>
      <c r="M252" s="56">
        <f t="shared" si="34"/>
        <v>0</v>
      </c>
      <c r="N252" s="56">
        <f t="shared" si="35"/>
        <v>0</v>
      </c>
      <c r="O252" s="103">
        <f t="shared" si="41"/>
        <v>0</v>
      </c>
      <c r="P252" s="103">
        <f t="shared" si="41"/>
        <v>0</v>
      </c>
      <c r="Q252" s="50"/>
    </row>
    <row r="253" spans="1:17" hidden="1" outlineLevel="1">
      <c r="A253" s="51">
        <v>16502041</v>
      </c>
      <c r="B253" s="52" t="s">
        <v>524</v>
      </c>
      <c r="C253" s="53" t="s">
        <v>525</v>
      </c>
      <c r="D253" s="54" t="s">
        <v>37</v>
      </c>
      <c r="E253" s="54"/>
      <c r="F253" s="55">
        <v>0</v>
      </c>
      <c r="G253" s="56">
        <f t="shared" si="32"/>
        <v>0</v>
      </c>
      <c r="H253" s="56">
        <f t="shared" si="33"/>
        <v>0</v>
      </c>
      <c r="I253" s="103">
        <f t="shared" si="40"/>
        <v>0</v>
      </c>
      <c r="J253" s="103">
        <f t="shared" si="40"/>
        <v>0</v>
      </c>
      <c r="K253" s="55"/>
      <c r="L253" s="55">
        <v>241658.66666666666</v>
      </c>
      <c r="M253" s="56">
        <f t="shared" si="34"/>
        <v>241658.66666666666</v>
      </c>
      <c r="N253" s="56">
        <f t="shared" si="35"/>
        <v>0</v>
      </c>
      <c r="O253" s="103">
        <f t="shared" si="41"/>
        <v>0</v>
      </c>
      <c r="P253" s="103">
        <f t="shared" si="41"/>
        <v>0</v>
      </c>
      <c r="Q253" s="50"/>
    </row>
    <row r="254" spans="1:17" hidden="1" outlineLevel="1">
      <c r="A254" s="52">
        <v>16502053</v>
      </c>
      <c r="B254" s="52" t="s">
        <v>526</v>
      </c>
      <c r="C254" s="53" t="s">
        <v>527</v>
      </c>
      <c r="D254" s="54" t="s">
        <v>37</v>
      </c>
      <c r="E254" s="54"/>
      <c r="F254" s="55">
        <v>0</v>
      </c>
      <c r="G254" s="56">
        <f t="shared" si="32"/>
        <v>0</v>
      </c>
      <c r="H254" s="56">
        <f t="shared" si="33"/>
        <v>0</v>
      </c>
      <c r="I254" s="103">
        <f t="shared" si="40"/>
        <v>0</v>
      </c>
      <c r="J254" s="103">
        <f t="shared" si="40"/>
        <v>0</v>
      </c>
      <c r="K254" s="55"/>
      <c r="L254" s="55">
        <v>0</v>
      </c>
      <c r="M254" s="56">
        <f t="shared" si="34"/>
        <v>0</v>
      </c>
      <c r="N254" s="56">
        <f t="shared" si="35"/>
        <v>0</v>
      </c>
      <c r="O254" s="103">
        <f t="shared" si="41"/>
        <v>0</v>
      </c>
      <c r="P254" s="103">
        <f t="shared" si="41"/>
        <v>0</v>
      </c>
      <c r="Q254" s="50"/>
    </row>
    <row r="255" spans="1:17" hidden="1" outlineLevel="1">
      <c r="A255" s="52">
        <v>16502063</v>
      </c>
      <c r="B255" s="52" t="s">
        <v>528</v>
      </c>
      <c r="C255" s="53" t="s">
        <v>529</v>
      </c>
      <c r="D255" s="54" t="s">
        <v>37</v>
      </c>
      <c r="E255" s="54"/>
      <c r="F255" s="55">
        <v>0</v>
      </c>
      <c r="G255" s="56">
        <f t="shared" si="32"/>
        <v>0</v>
      </c>
      <c r="H255" s="56">
        <f t="shared" si="33"/>
        <v>0</v>
      </c>
      <c r="I255" s="103">
        <f t="shared" si="40"/>
        <v>0</v>
      </c>
      <c r="J255" s="103">
        <f t="shared" si="40"/>
        <v>0</v>
      </c>
      <c r="K255" s="55"/>
      <c r="L255" s="55">
        <v>0</v>
      </c>
      <c r="M255" s="56">
        <f t="shared" si="34"/>
        <v>0</v>
      </c>
      <c r="N255" s="56">
        <f t="shared" si="35"/>
        <v>0</v>
      </c>
      <c r="O255" s="103">
        <f t="shared" si="41"/>
        <v>0</v>
      </c>
      <c r="P255" s="103">
        <f t="shared" si="41"/>
        <v>0</v>
      </c>
      <c r="Q255" s="50"/>
    </row>
    <row r="256" spans="1:17" hidden="1" outlineLevel="1">
      <c r="A256" s="52">
        <v>16502083</v>
      </c>
      <c r="B256" s="52" t="s">
        <v>530</v>
      </c>
      <c r="C256" s="53" t="s">
        <v>531</v>
      </c>
      <c r="D256" s="54" t="s">
        <v>37</v>
      </c>
      <c r="E256" s="54"/>
      <c r="F256" s="55">
        <v>0</v>
      </c>
      <c r="G256" s="56">
        <f t="shared" si="32"/>
        <v>0</v>
      </c>
      <c r="H256" s="56">
        <f t="shared" si="33"/>
        <v>0</v>
      </c>
      <c r="I256" s="103">
        <f t="shared" si="40"/>
        <v>0</v>
      </c>
      <c r="J256" s="103">
        <f t="shared" si="40"/>
        <v>0</v>
      </c>
      <c r="K256" s="55"/>
      <c r="L256" s="55">
        <v>0</v>
      </c>
      <c r="M256" s="56">
        <f t="shared" si="34"/>
        <v>0</v>
      </c>
      <c r="N256" s="56">
        <f t="shared" si="35"/>
        <v>0</v>
      </c>
      <c r="O256" s="103">
        <f t="shared" si="41"/>
        <v>0</v>
      </c>
      <c r="P256" s="103">
        <f t="shared" si="41"/>
        <v>0</v>
      </c>
      <c r="Q256" s="50"/>
    </row>
    <row r="257" spans="1:17" hidden="1" outlineLevel="1">
      <c r="A257" s="52">
        <v>16502093</v>
      </c>
      <c r="B257" s="52" t="s">
        <v>532</v>
      </c>
      <c r="C257" s="53" t="s">
        <v>533</v>
      </c>
      <c r="D257" s="54" t="s">
        <v>37</v>
      </c>
      <c r="E257" s="54"/>
      <c r="F257" s="55">
        <v>0</v>
      </c>
      <c r="G257" s="56">
        <f t="shared" si="32"/>
        <v>0</v>
      </c>
      <c r="H257" s="56">
        <f t="shared" si="33"/>
        <v>0</v>
      </c>
      <c r="I257" s="103">
        <f t="shared" si="40"/>
        <v>0</v>
      </c>
      <c r="J257" s="103">
        <f t="shared" si="40"/>
        <v>0</v>
      </c>
      <c r="K257" s="55"/>
      <c r="L257" s="55">
        <v>0</v>
      </c>
      <c r="M257" s="56">
        <f t="shared" si="34"/>
        <v>0</v>
      </c>
      <c r="N257" s="56">
        <f t="shared" si="35"/>
        <v>0</v>
      </c>
      <c r="O257" s="103">
        <f t="shared" si="41"/>
        <v>0</v>
      </c>
      <c r="P257" s="103">
        <f t="shared" si="41"/>
        <v>0</v>
      </c>
      <c r="Q257" s="50"/>
    </row>
    <row r="258" spans="1:17" hidden="1" outlineLevel="1">
      <c r="A258" s="52">
        <v>16502103</v>
      </c>
      <c r="B258" s="52" t="s">
        <v>534</v>
      </c>
      <c r="C258" s="53" t="s">
        <v>535</v>
      </c>
      <c r="D258" s="54" t="s">
        <v>37</v>
      </c>
      <c r="E258" s="54"/>
      <c r="F258" s="55">
        <v>0</v>
      </c>
      <c r="G258" s="56">
        <f t="shared" si="32"/>
        <v>0</v>
      </c>
      <c r="H258" s="56">
        <f t="shared" si="33"/>
        <v>0</v>
      </c>
      <c r="I258" s="103">
        <f t="shared" si="40"/>
        <v>0</v>
      </c>
      <c r="J258" s="103">
        <f t="shared" si="40"/>
        <v>0</v>
      </c>
      <c r="K258" s="55"/>
      <c r="L258" s="55">
        <v>0</v>
      </c>
      <c r="M258" s="56">
        <f t="shared" si="34"/>
        <v>0</v>
      </c>
      <c r="N258" s="56">
        <f t="shared" si="35"/>
        <v>0</v>
      </c>
      <c r="O258" s="103">
        <f t="shared" si="41"/>
        <v>0</v>
      </c>
      <c r="P258" s="103">
        <f t="shared" si="41"/>
        <v>0</v>
      </c>
      <c r="Q258" s="50"/>
    </row>
    <row r="259" spans="1:17" hidden="1" outlineLevel="1">
      <c r="A259" s="52">
        <v>16502011</v>
      </c>
      <c r="B259" s="52" t="s">
        <v>536</v>
      </c>
      <c r="C259" s="53" t="s">
        <v>537</v>
      </c>
      <c r="D259" s="54" t="s">
        <v>37</v>
      </c>
      <c r="E259" s="54"/>
      <c r="F259" s="55">
        <v>0</v>
      </c>
      <c r="G259" s="56">
        <f t="shared" si="32"/>
        <v>0</v>
      </c>
      <c r="H259" s="56">
        <f t="shared" si="33"/>
        <v>0</v>
      </c>
      <c r="I259" s="103">
        <f t="shared" si="40"/>
        <v>0</v>
      </c>
      <c r="J259" s="103">
        <f t="shared" si="40"/>
        <v>0</v>
      </c>
      <c r="K259" s="55"/>
      <c r="L259" s="55">
        <v>0</v>
      </c>
      <c r="M259" s="56">
        <f t="shared" si="34"/>
        <v>0</v>
      </c>
      <c r="N259" s="56">
        <f t="shared" si="35"/>
        <v>0</v>
      </c>
      <c r="O259" s="103">
        <f t="shared" si="41"/>
        <v>0</v>
      </c>
      <c r="P259" s="103">
        <f t="shared" si="41"/>
        <v>0</v>
      </c>
      <c r="Q259" s="50"/>
    </row>
    <row r="260" spans="1:17" hidden="1" outlineLevel="1">
      <c r="A260" s="52">
        <v>16502113</v>
      </c>
      <c r="B260" s="52" t="s">
        <v>538</v>
      </c>
      <c r="C260" s="53" t="s">
        <v>539</v>
      </c>
      <c r="D260" s="54" t="s">
        <v>37</v>
      </c>
      <c r="E260" s="54"/>
      <c r="F260" s="55">
        <v>0</v>
      </c>
      <c r="G260" s="56">
        <f t="shared" si="32"/>
        <v>0</v>
      </c>
      <c r="H260" s="56">
        <f t="shared" si="33"/>
        <v>0</v>
      </c>
      <c r="I260" s="103">
        <f t="shared" si="40"/>
        <v>0</v>
      </c>
      <c r="J260" s="103">
        <f t="shared" si="40"/>
        <v>0</v>
      </c>
      <c r="K260" s="55"/>
      <c r="L260" s="55">
        <v>0</v>
      </c>
      <c r="M260" s="56">
        <f t="shared" si="34"/>
        <v>0</v>
      </c>
      <c r="N260" s="56">
        <f t="shared" si="35"/>
        <v>0</v>
      </c>
      <c r="O260" s="103">
        <f t="shared" si="41"/>
        <v>0</v>
      </c>
      <c r="P260" s="103">
        <f t="shared" si="41"/>
        <v>0</v>
      </c>
      <c r="Q260" s="50"/>
    </row>
    <row r="261" spans="1:17" hidden="1" outlineLevel="1">
      <c r="A261" s="52">
        <v>16502123</v>
      </c>
      <c r="B261" s="52" t="s">
        <v>540</v>
      </c>
      <c r="C261" s="53" t="s">
        <v>541</v>
      </c>
      <c r="D261" s="54" t="s">
        <v>37</v>
      </c>
      <c r="E261" s="54"/>
      <c r="F261" s="55">
        <v>0</v>
      </c>
      <c r="G261" s="56">
        <f t="shared" si="32"/>
        <v>0</v>
      </c>
      <c r="H261" s="56">
        <f t="shared" si="33"/>
        <v>0</v>
      </c>
      <c r="I261" s="103">
        <f t="shared" si="40"/>
        <v>0</v>
      </c>
      <c r="J261" s="103">
        <f t="shared" si="40"/>
        <v>0</v>
      </c>
      <c r="K261" s="55"/>
      <c r="L261" s="55">
        <v>0</v>
      </c>
      <c r="M261" s="56">
        <f t="shared" si="34"/>
        <v>0</v>
      </c>
      <c r="N261" s="56">
        <f t="shared" si="35"/>
        <v>0</v>
      </c>
      <c r="O261" s="103">
        <f t="shared" si="41"/>
        <v>0</v>
      </c>
      <c r="P261" s="103">
        <f t="shared" si="41"/>
        <v>0</v>
      </c>
      <c r="Q261" s="50"/>
    </row>
    <row r="262" spans="1:17" hidden="1" outlineLevel="1">
      <c r="A262" s="52">
        <v>16502133</v>
      </c>
      <c r="B262" s="52" t="s">
        <v>542</v>
      </c>
      <c r="C262" s="53" t="s">
        <v>543</v>
      </c>
      <c r="D262" s="54" t="s">
        <v>37</v>
      </c>
      <c r="E262" s="54"/>
      <c r="F262" s="55">
        <v>0</v>
      </c>
      <c r="G262" s="56">
        <f t="shared" si="32"/>
        <v>0</v>
      </c>
      <c r="H262" s="56">
        <f t="shared" si="33"/>
        <v>0</v>
      </c>
      <c r="I262" s="103">
        <f t="shared" si="40"/>
        <v>0</v>
      </c>
      <c r="J262" s="103">
        <f t="shared" si="40"/>
        <v>0</v>
      </c>
      <c r="K262" s="55"/>
      <c r="L262" s="55">
        <v>0</v>
      </c>
      <c r="M262" s="56">
        <f t="shared" si="34"/>
        <v>0</v>
      </c>
      <c r="N262" s="56">
        <f t="shared" si="35"/>
        <v>0</v>
      </c>
      <c r="O262" s="103">
        <f t="shared" si="41"/>
        <v>0</v>
      </c>
      <c r="P262" s="103">
        <f t="shared" si="41"/>
        <v>0</v>
      </c>
      <c r="Q262" s="50"/>
    </row>
    <row r="263" spans="1:17" hidden="1" outlineLevel="1">
      <c r="A263" s="52">
        <v>16502143</v>
      </c>
      <c r="B263" s="52" t="s">
        <v>544</v>
      </c>
      <c r="C263" s="52" t="s">
        <v>545</v>
      </c>
      <c r="D263" s="54" t="s">
        <v>37</v>
      </c>
      <c r="E263" s="54"/>
      <c r="F263" s="55">
        <v>0</v>
      </c>
      <c r="G263" s="56">
        <f t="shared" si="32"/>
        <v>0</v>
      </c>
      <c r="H263" s="56">
        <f t="shared" si="33"/>
        <v>0</v>
      </c>
      <c r="I263" s="103">
        <f t="shared" si="40"/>
        <v>0</v>
      </c>
      <c r="J263" s="103">
        <f t="shared" si="40"/>
        <v>0</v>
      </c>
      <c r="K263" s="55"/>
      <c r="L263" s="55">
        <v>0</v>
      </c>
      <c r="M263" s="56">
        <f t="shared" si="34"/>
        <v>0</v>
      </c>
      <c r="N263" s="56">
        <f t="shared" si="35"/>
        <v>0</v>
      </c>
      <c r="O263" s="103">
        <f t="shared" si="41"/>
        <v>0</v>
      </c>
      <c r="P263" s="103">
        <f t="shared" si="41"/>
        <v>0</v>
      </c>
      <c r="Q263" s="50"/>
    </row>
    <row r="264" spans="1:17" hidden="1" outlineLevel="1">
      <c r="A264" s="52">
        <v>16502153</v>
      </c>
      <c r="B264" s="52" t="s">
        <v>546</v>
      </c>
      <c r="C264" s="52" t="s">
        <v>547</v>
      </c>
      <c r="D264" s="54" t="s">
        <v>37</v>
      </c>
      <c r="E264" s="54"/>
      <c r="F264" s="55">
        <v>0</v>
      </c>
      <c r="G264" s="56">
        <f t="shared" ref="G264:G327" si="42">IF(RIGHT($A264)="1",$F264,0)</f>
        <v>0</v>
      </c>
      <c r="H264" s="56">
        <f t="shared" ref="H264:H327" si="43">IF(RIGHT($A264)="2",$F264,0)</f>
        <v>0</v>
      </c>
      <c r="I264" s="103">
        <f t="shared" si="40"/>
        <v>0</v>
      </c>
      <c r="J264" s="103">
        <f t="shared" si="40"/>
        <v>0</v>
      </c>
      <c r="K264" s="55"/>
      <c r="L264" s="55">
        <v>0</v>
      </c>
      <c r="M264" s="56">
        <f t="shared" ref="M264:M327" si="44">IF(RIGHT($A264)="1",$L264,0)</f>
        <v>0</v>
      </c>
      <c r="N264" s="56">
        <f t="shared" ref="N264:N327" si="45">IF(RIGHT($A264)="2",$L264,0)</f>
        <v>0</v>
      </c>
      <c r="O264" s="103">
        <f t="shared" si="41"/>
        <v>0</v>
      </c>
      <c r="P264" s="103">
        <f t="shared" si="41"/>
        <v>0</v>
      </c>
      <c r="Q264" s="50"/>
    </row>
    <row r="265" spans="1:17" hidden="1" outlineLevel="1">
      <c r="A265" s="51">
        <v>16502163</v>
      </c>
      <c r="B265" s="51" t="s">
        <v>548</v>
      </c>
      <c r="C265" s="52" t="s">
        <v>549</v>
      </c>
      <c r="D265" s="54" t="s">
        <v>37</v>
      </c>
      <c r="E265" s="54"/>
      <c r="F265" s="55">
        <v>0</v>
      </c>
      <c r="G265" s="56">
        <f t="shared" si="42"/>
        <v>0</v>
      </c>
      <c r="H265" s="56">
        <f t="shared" si="43"/>
        <v>0</v>
      </c>
      <c r="I265" s="103">
        <f t="shared" si="40"/>
        <v>0</v>
      </c>
      <c r="J265" s="103">
        <f t="shared" si="40"/>
        <v>0</v>
      </c>
      <c r="K265" s="55"/>
      <c r="L265" s="55">
        <v>0</v>
      </c>
      <c r="M265" s="56">
        <f t="shared" si="44"/>
        <v>0</v>
      </c>
      <c r="N265" s="56">
        <f t="shared" si="45"/>
        <v>0</v>
      </c>
      <c r="O265" s="103">
        <f t="shared" si="41"/>
        <v>0</v>
      </c>
      <c r="P265" s="103">
        <f t="shared" si="41"/>
        <v>0</v>
      </c>
      <c r="Q265" s="50"/>
    </row>
    <row r="266" spans="1:17" hidden="1" outlineLevel="1">
      <c r="A266" s="51">
        <v>16502173</v>
      </c>
      <c r="B266" s="51" t="s">
        <v>550</v>
      </c>
      <c r="C266" s="52" t="s">
        <v>551</v>
      </c>
      <c r="D266" s="54" t="s">
        <v>37</v>
      </c>
      <c r="E266" s="54"/>
      <c r="F266" s="55">
        <v>0</v>
      </c>
      <c r="G266" s="56">
        <f t="shared" si="42"/>
        <v>0</v>
      </c>
      <c r="H266" s="56">
        <f t="shared" si="43"/>
        <v>0</v>
      </c>
      <c r="I266" s="103">
        <f t="shared" si="40"/>
        <v>0</v>
      </c>
      <c r="J266" s="103">
        <f t="shared" si="40"/>
        <v>0</v>
      </c>
      <c r="K266" s="55"/>
      <c r="L266" s="55">
        <v>0</v>
      </c>
      <c r="M266" s="56">
        <f t="shared" si="44"/>
        <v>0</v>
      </c>
      <c r="N266" s="56">
        <f t="shared" si="45"/>
        <v>0</v>
      </c>
      <c r="O266" s="103">
        <f t="shared" si="41"/>
        <v>0</v>
      </c>
      <c r="P266" s="103">
        <f t="shared" si="41"/>
        <v>0</v>
      </c>
      <c r="Q266" s="50"/>
    </row>
    <row r="267" spans="1:17" hidden="1" outlineLevel="1">
      <c r="A267" s="52">
        <v>16502181</v>
      </c>
      <c r="B267" s="52" t="s">
        <v>552</v>
      </c>
      <c r="C267" s="52" t="s">
        <v>553</v>
      </c>
      <c r="D267" s="54" t="s">
        <v>37</v>
      </c>
      <c r="E267" s="54"/>
      <c r="F267" s="55">
        <v>0</v>
      </c>
      <c r="G267" s="56">
        <f t="shared" si="42"/>
        <v>0</v>
      </c>
      <c r="H267" s="56">
        <f t="shared" si="43"/>
        <v>0</v>
      </c>
      <c r="I267" s="103">
        <f t="shared" si="40"/>
        <v>0</v>
      </c>
      <c r="J267" s="103">
        <f t="shared" si="40"/>
        <v>0</v>
      </c>
      <c r="K267" s="55"/>
      <c r="L267" s="55">
        <v>0</v>
      </c>
      <c r="M267" s="56">
        <f t="shared" si="44"/>
        <v>0</v>
      </c>
      <c r="N267" s="56">
        <f t="shared" si="45"/>
        <v>0</v>
      </c>
      <c r="O267" s="103">
        <f t="shared" si="41"/>
        <v>0</v>
      </c>
      <c r="P267" s="103">
        <f t="shared" si="41"/>
        <v>0</v>
      </c>
      <c r="Q267" s="50"/>
    </row>
    <row r="268" spans="1:17" hidden="1" outlineLevel="1">
      <c r="A268" s="52">
        <v>16502191</v>
      </c>
      <c r="B268" s="52" t="s">
        <v>554</v>
      </c>
      <c r="C268" s="52" t="s">
        <v>451</v>
      </c>
      <c r="D268" s="54" t="s">
        <v>37</v>
      </c>
      <c r="E268" s="54"/>
      <c r="F268" s="55">
        <v>0</v>
      </c>
      <c r="G268" s="56">
        <f t="shared" si="42"/>
        <v>0</v>
      </c>
      <c r="H268" s="56">
        <f t="shared" si="43"/>
        <v>0</v>
      </c>
      <c r="I268" s="103">
        <f t="shared" ref="I268:J287" si="46">IF(AND(RIGHT($A268)&lt;&gt;"1",RIGHT($A268)&lt;&gt;"2"),$F268,0)*I$6</f>
        <v>0</v>
      </c>
      <c r="J268" s="103">
        <f t="shared" si="46"/>
        <v>0</v>
      </c>
      <c r="K268" s="55"/>
      <c r="L268" s="55">
        <v>0</v>
      </c>
      <c r="M268" s="56">
        <f t="shared" si="44"/>
        <v>0</v>
      </c>
      <c r="N268" s="56">
        <f t="shared" si="45"/>
        <v>0</v>
      </c>
      <c r="O268" s="103">
        <f t="shared" ref="O268:P287" si="47">IF(AND(RIGHT($A268)&lt;&gt;"1",RIGHT($A268)&lt;&gt;"2"),$L268,0)*O$6</f>
        <v>0</v>
      </c>
      <c r="P268" s="103">
        <f t="shared" si="47"/>
        <v>0</v>
      </c>
      <c r="Q268" s="50"/>
    </row>
    <row r="269" spans="1:17" hidden="1" outlineLevel="1">
      <c r="A269" s="52">
        <v>16502201</v>
      </c>
      <c r="B269" s="52" t="s">
        <v>555</v>
      </c>
      <c r="C269" s="52" t="s">
        <v>556</v>
      </c>
      <c r="D269" s="54" t="s">
        <v>37</v>
      </c>
      <c r="E269" s="54"/>
      <c r="F269" s="55">
        <v>0</v>
      </c>
      <c r="G269" s="56">
        <f t="shared" si="42"/>
        <v>0</v>
      </c>
      <c r="H269" s="56">
        <f t="shared" si="43"/>
        <v>0</v>
      </c>
      <c r="I269" s="103">
        <f t="shared" si="46"/>
        <v>0</v>
      </c>
      <c r="J269" s="103">
        <f t="shared" si="46"/>
        <v>0</v>
      </c>
      <c r="K269" s="55"/>
      <c r="L269" s="55">
        <v>0</v>
      </c>
      <c r="M269" s="56">
        <f t="shared" si="44"/>
        <v>0</v>
      </c>
      <c r="N269" s="56">
        <f t="shared" si="45"/>
        <v>0</v>
      </c>
      <c r="O269" s="103">
        <f t="shared" si="47"/>
        <v>0</v>
      </c>
      <c r="P269" s="103">
        <f t="shared" si="47"/>
        <v>0</v>
      </c>
      <c r="Q269" s="50"/>
    </row>
    <row r="270" spans="1:17" hidden="1" outlineLevel="1">
      <c r="A270" s="52">
        <v>16502213</v>
      </c>
      <c r="B270" s="52" t="s">
        <v>557</v>
      </c>
      <c r="C270" s="52" t="s">
        <v>558</v>
      </c>
      <c r="D270" s="54" t="s">
        <v>37</v>
      </c>
      <c r="E270" s="54"/>
      <c r="F270" s="55">
        <v>0</v>
      </c>
      <c r="G270" s="56">
        <f t="shared" si="42"/>
        <v>0</v>
      </c>
      <c r="H270" s="56">
        <f t="shared" si="43"/>
        <v>0</v>
      </c>
      <c r="I270" s="103">
        <f t="shared" si="46"/>
        <v>0</v>
      </c>
      <c r="J270" s="103">
        <f t="shared" si="46"/>
        <v>0</v>
      </c>
      <c r="K270" s="55"/>
      <c r="L270" s="55">
        <v>0</v>
      </c>
      <c r="M270" s="56">
        <f t="shared" si="44"/>
        <v>0</v>
      </c>
      <c r="N270" s="56">
        <f t="shared" si="45"/>
        <v>0</v>
      </c>
      <c r="O270" s="103">
        <f t="shared" si="47"/>
        <v>0</v>
      </c>
      <c r="P270" s="103">
        <f t="shared" si="47"/>
        <v>0</v>
      </c>
      <c r="Q270" s="50"/>
    </row>
    <row r="271" spans="1:17" hidden="1" outlineLevel="1">
      <c r="A271" s="52">
        <v>16502221</v>
      </c>
      <c r="B271" s="52" t="s">
        <v>559</v>
      </c>
      <c r="C271" s="52" t="s">
        <v>560</v>
      </c>
      <c r="D271" s="54" t="s">
        <v>37</v>
      </c>
      <c r="E271" s="54"/>
      <c r="F271" s="55">
        <v>0</v>
      </c>
      <c r="G271" s="56">
        <f t="shared" si="42"/>
        <v>0</v>
      </c>
      <c r="H271" s="56">
        <f t="shared" si="43"/>
        <v>0</v>
      </c>
      <c r="I271" s="103">
        <f t="shared" si="46"/>
        <v>0</v>
      </c>
      <c r="J271" s="103">
        <f t="shared" si="46"/>
        <v>0</v>
      </c>
      <c r="K271" s="55"/>
      <c r="L271" s="55">
        <v>0</v>
      </c>
      <c r="M271" s="56">
        <f t="shared" si="44"/>
        <v>0</v>
      </c>
      <c r="N271" s="56">
        <f t="shared" si="45"/>
        <v>0</v>
      </c>
      <c r="O271" s="103">
        <f t="shared" si="47"/>
        <v>0</v>
      </c>
      <c r="P271" s="103">
        <f t="shared" si="47"/>
        <v>0</v>
      </c>
      <c r="Q271" s="50"/>
    </row>
    <row r="272" spans="1:17" hidden="1" outlineLevel="1">
      <c r="A272" s="52">
        <v>16502231</v>
      </c>
      <c r="B272" s="52" t="s">
        <v>561</v>
      </c>
      <c r="C272" s="52" t="s">
        <v>562</v>
      </c>
      <c r="D272" s="54" t="s">
        <v>37</v>
      </c>
      <c r="E272" s="54"/>
      <c r="F272" s="55">
        <v>0</v>
      </c>
      <c r="G272" s="56">
        <f t="shared" si="42"/>
        <v>0</v>
      </c>
      <c r="H272" s="56">
        <f t="shared" si="43"/>
        <v>0</v>
      </c>
      <c r="I272" s="103">
        <f t="shared" si="46"/>
        <v>0</v>
      </c>
      <c r="J272" s="103">
        <f t="shared" si="46"/>
        <v>0</v>
      </c>
      <c r="K272" s="55"/>
      <c r="L272" s="55">
        <v>0</v>
      </c>
      <c r="M272" s="56">
        <f t="shared" si="44"/>
        <v>0</v>
      </c>
      <c r="N272" s="56">
        <f t="shared" si="45"/>
        <v>0</v>
      </c>
      <c r="O272" s="103">
        <f t="shared" si="47"/>
        <v>0</v>
      </c>
      <c r="P272" s="103">
        <f t="shared" si="47"/>
        <v>0</v>
      </c>
      <c r="Q272" s="50"/>
    </row>
    <row r="273" spans="1:17" hidden="1" outlineLevel="1">
      <c r="A273" s="52">
        <v>16502241</v>
      </c>
      <c r="B273" s="52" t="s">
        <v>563</v>
      </c>
      <c r="C273" s="52" t="s">
        <v>564</v>
      </c>
      <c r="D273" s="54" t="s">
        <v>37</v>
      </c>
      <c r="E273" s="54"/>
      <c r="F273" s="55">
        <v>0</v>
      </c>
      <c r="G273" s="56">
        <f t="shared" si="42"/>
        <v>0</v>
      </c>
      <c r="H273" s="56">
        <f t="shared" si="43"/>
        <v>0</v>
      </c>
      <c r="I273" s="103">
        <f t="shared" si="46"/>
        <v>0</v>
      </c>
      <c r="J273" s="103">
        <f t="shared" si="46"/>
        <v>0</v>
      </c>
      <c r="K273" s="55"/>
      <c r="L273" s="55">
        <v>0</v>
      </c>
      <c r="M273" s="56">
        <f t="shared" si="44"/>
        <v>0</v>
      </c>
      <c r="N273" s="56">
        <f t="shared" si="45"/>
        <v>0</v>
      </c>
      <c r="O273" s="103">
        <f t="shared" si="47"/>
        <v>0</v>
      </c>
      <c r="P273" s="103">
        <f t="shared" si="47"/>
        <v>0</v>
      </c>
      <c r="Q273" s="50"/>
    </row>
    <row r="274" spans="1:17" hidden="1" outlineLevel="1">
      <c r="A274" s="51">
        <v>16502251</v>
      </c>
      <c r="B274" s="51" t="s">
        <v>565</v>
      </c>
      <c r="C274" s="59" t="s">
        <v>566</v>
      </c>
      <c r="D274" s="54" t="s">
        <v>37</v>
      </c>
      <c r="E274" s="54"/>
      <c r="F274" s="55">
        <v>0</v>
      </c>
      <c r="G274" s="56">
        <f t="shared" si="42"/>
        <v>0</v>
      </c>
      <c r="H274" s="56">
        <f t="shared" si="43"/>
        <v>0</v>
      </c>
      <c r="I274" s="103">
        <f t="shared" si="46"/>
        <v>0</v>
      </c>
      <c r="J274" s="103">
        <f t="shared" si="46"/>
        <v>0</v>
      </c>
      <c r="K274" s="55"/>
      <c r="L274" s="55">
        <v>0</v>
      </c>
      <c r="M274" s="56">
        <f t="shared" si="44"/>
        <v>0</v>
      </c>
      <c r="N274" s="56">
        <f t="shared" si="45"/>
        <v>0</v>
      </c>
      <c r="O274" s="103">
        <f t="shared" si="47"/>
        <v>0</v>
      </c>
      <c r="P274" s="103">
        <f t="shared" si="47"/>
        <v>0</v>
      </c>
      <c r="Q274" s="50"/>
    </row>
    <row r="275" spans="1:17" hidden="1" outlineLevel="1">
      <c r="A275" s="51">
        <v>16502261</v>
      </c>
      <c r="B275" s="51" t="s">
        <v>567</v>
      </c>
      <c r="C275" s="53" t="s">
        <v>568</v>
      </c>
      <c r="D275" s="54" t="s">
        <v>37</v>
      </c>
      <c r="E275" s="54"/>
      <c r="F275" s="55">
        <v>0</v>
      </c>
      <c r="G275" s="56">
        <f t="shared" si="42"/>
        <v>0</v>
      </c>
      <c r="H275" s="56">
        <f t="shared" si="43"/>
        <v>0</v>
      </c>
      <c r="I275" s="103">
        <f t="shared" si="46"/>
        <v>0</v>
      </c>
      <c r="J275" s="103">
        <f t="shared" si="46"/>
        <v>0</v>
      </c>
      <c r="K275" s="55"/>
      <c r="L275" s="55">
        <v>0</v>
      </c>
      <c r="M275" s="56">
        <f t="shared" si="44"/>
        <v>0</v>
      </c>
      <c r="N275" s="56">
        <f t="shared" si="45"/>
        <v>0</v>
      </c>
      <c r="O275" s="103">
        <f t="shared" si="47"/>
        <v>0</v>
      </c>
      <c r="P275" s="103">
        <f t="shared" si="47"/>
        <v>0</v>
      </c>
      <c r="Q275" s="50"/>
    </row>
    <row r="276" spans="1:17" hidden="1" outlineLevel="1">
      <c r="A276" s="51">
        <v>16502271</v>
      </c>
      <c r="B276" s="51" t="s">
        <v>569</v>
      </c>
      <c r="C276" s="53" t="s">
        <v>570</v>
      </c>
      <c r="D276" s="54" t="s">
        <v>37</v>
      </c>
      <c r="E276" s="54"/>
      <c r="F276" s="55">
        <v>0</v>
      </c>
      <c r="G276" s="56">
        <f t="shared" si="42"/>
        <v>0</v>
      </c>
      <c r="H276" s="56">
        <f t="shared" si="43"/>
        <v>0</v>
      </c>
      <c r="I276" s="103">
        <f t="shared" si="46"/>
        <v>0</v>
      </c>
      <c r="J276" s="103">
        <f t="shared" si="46"/>
        <v>0</v>
      </c>
      <c r="K276" s="55"/>
      <c r="L276" s="55">
        <v>0</v>
      </c>
      <c r="M276" s="56">
        <f t="shared" si="44"/>
        <v>0</v>
      </c>
      <c r="N276" s="56">
        <f t="shared" si="45"/>
        <v>0</v>
      </c>
      <c r="O276" s="103">
        <f t="shared" si="47"/>
        <v>0</v>
      </c>
      <c r="P276" s="103">
        <f t="shared" si="47"/>
        <v>0</v>
      </c>
      <c r="Q276" s="50"/>
    </row>
    <row r="277" spans="1:17" hidden="1" outlineLevel="1">
      <c r="A277" s="51">
        <v>16502273</v>
      </c>
      <c r="B277" s="51" t="s">
        <v>571</v>
      </c>
      <c r="C277" s="53" t="s">
        <v>572</v>
      </c>
      <c r="D277" s="54" t="s">
        <v>37</v>
      </c>
      <c r="E277" s="54"/>
      <c r="F277" s="55">
        <v>0</v>
      </c>
      <c r="G277" s="56">
        <f t="shared" si="42"/>
        <v>0</v>
      </c>
      <c r="H277" s="56">
        <f t="shared" si="43"/>
        <v>0</v>
      </c>
      <c r="I277" s="103">
        <f t="shared" si="46"/>
        <v>0</v>
      </c>
      <c r="J277" s="103">
        <f t="shared" si="46"/>
        <v>0</v>
      </c>
      <c r="K277" s="55"/>
      <c r="L277" s="55">
        <v>0</v>
      </c>
      <c r="M277" s="56">
        <f t="shared" si="44"/>
        <v>0</v>
      </c>
      <c r="N277" s="56">
        <f t="shared" si="45"/>
        <v>0</v>
      </c>
      <c r="O277" s="103">
        <f t="shared" si="47"/>
        <v>0</v>
      </c>
      <c r="P277" s="103">
        <f t="shared" si="47"/>
        <v>0</v>
      </c>
      <c r="Q277" s="50"/>
    </row>
    <row r="278" spans="1:17" hidden="1" outlineLevel="1">
      <c r="A278" s="51">
        <v>16502283</v>
      </c>
      <c r="B278" s="51" t="s">
        <v>573</v>
      </c>
      <c r="C278" s="53" t="s">
        <v>574</v>
      </c>
      <c r="D278" s="54" t="s">
        <v>37</v>
      </c>
      <c r="E278" s="54"/>
      <c r="F278" s="55">
        <v>0</v>
      </c>
      <c r="G278" s="56">
        <f t="shared" si="42"/>
        <v>0</v>
      </c>
      <c r="H278" s="56">
        <f t="shared" si="43"/>
        <v>0</v>
      </c>
      <c r="I278" s="103">
        <f t="shared" si="46"/>
        <v>0</v>
      </c>
      <c r="J278" s="103">
        <f t="shared" si="46"/>
        <v>0</v>
      </c>
      <c r="K278" s="55"/>
      <c r="L278" s="55">
        <v>0</v>
      </c>
      <c r="M278" s="56">
        <f t="shared" si="44"/>
        <v>0</v>
      </c>
      <c r="N278" s="56">
        <f t="shared" si="45"/>
        <v>0</v>
      </c>
      <c r="O278" s="103">
        <f t="shared" si="47"/>
        <v>0</v>
      </c>
      <c r="P278" s="103">
        <f t="shared" si="47"/>
        <v>0</v>
      </c>
      <c r="Q278" s="50"/>
    </row>
    <row r="279" spans="1:17" hidden="1" outlineLevel="1">
      <c r="A279" s="51">
        <v>16502293</v>
      </c>
      <c r="B279" s="51" t="s">
        <v>575</v>
      </c>
      <c r="C279" s="53" t="s">
        <v>576</v>
      </c>
      <c r="D279" s="54" t="s">
        <v>37</v>
      </c>
      <c r="E279" s="54"/>
      <c r="F279" s="55">
        <v>0</v>
      </c>
      <c r="G279" s="56">
        <f t="shared" si="42"/>
        <v>0</v>
      </c>
      <c r="H279" s="56">
        <f t="shared" si="43"/>
        <v>0</v>
      </c>
      <c r="I279" s="103">
        <f t="shared" si="46"/>
        <v>0</v>
      </c>
      <c r="J279" s="103">
        <f t="shared" si="46"/>
        <v>0</v>
      </c>
      <c r="K279" s="55"/>
      <c r="L279" s="55">
        <v>0</v>
      </c>
      <c r="M279" s="56">
        <f t="shared" si="44"/>
        <v>0</v>
      </c>
      <c r="N279" s="56">
        <f t="shared" si="45"/>
        <v>0</v>
      </c>
      <c r="O279" s="103">
        <f t="shared" si="47"/>
        <v>0</v>
      </c>
      <c r="P279" s="103">
        <f t="shared" si="47"/>
        <v>0</v>
      </c>
      <c r="Q279" s="50"/>
    </row>
    <row r="280" spans="1:17" hidden="1" outlineLevel="1">
      <c r="A280" s="51">
        <v>16502303</v>
      </c>
      <c r="B280" s="51" t="s">
        <v>577</v>
      </c>
      <c r="C280" s="53" t="s">
        <v>578</v>
      </c>
      <c r="D280" s="54" t="s">
        <v>37</v>
      </c>
      <c r="E280" s="54"/>
      <c r="F280" s="55">
        <v>0</v>
      </c>
      <c r="G280" s="56">
        <f t="shared" si="42"/>
        <v>0</v>
      </c>
      <c r="H280" s="56">
        <f t="shared" si="43"/>
        <v>0</v>
      </c>
      <c r="I280" s="103">
        <f t="shared" si="46"/>
        <v>0</v>
      </c>
      <c r="J280" s="103">
        <f t="shared" si="46"/>
        <v>0</v>
      </c>
      <c r="K280" s="55"/>
      <c r="L280" s="55">
        <v>0</v>
      </c>
      <c r="M280" s="56">
        <f t="shared" si="44"/>
        <v>0</v>
      </c>
      <c r="N280" s="56">
        <f t="shared" si="45"/>
        <v>0</v>
      </c>
      <c r="O280" s="103">
        <f t="shared" si="47"/>
        <v>0</v>
      </c>
      <c r="P280" s="103">
        <f t="shared" si="47"/>
        <v>0</v>
      </c>
      <c r="Q280" s="50"/>
    </row>
    <row r="281" spans="1:17" hidden="1" outlineLevel="1">
      <c r="A281" s="51">
        <v>16502313</v>
      </c>
      <c r="B281" s="51" t="s">
        <v>579</v>
      </c>
      <c r="C281" s="53" t="s">
        <v>580</v>
      </c>
      <c r="D281" s="54" t="s">
        <v>37</v>
      </c>
      <c r="E281" s="54"/>
      <c r="F281" s="55">
        <v>10020343.23</v>
      </c>
      <c r="G281" s="56">
        <f t="shared" si="42"/>
        <v>0</v>
      </c>
      <c r="H281" s="56">
        <f t="shared" si="43"/>
        <v>0</v>
      </c>
      <c r="I281" s="103">
        <f t="shared" si="46"/>
        <v>6611422.4631540012</v>
      </c>
      <c r="J281" s="103">
        <f t="shared" si="46"/>
        <v>3408920.7668460002</v>
      </c>
      <c r="K281" s="55"/>
      <c r="L281" s="55">
        <v>5653998.666666667</v>
      </c>
      <c r="M281" s="56">
        <f t="shared" si="44"/>
        <v>0</v>
      </c>
      <c r="N281" s="56">
        <f t="shared" si="45"/>
        <v>0</v>
      </c>
      <c r="O281" s="103">
        <f t="shared" si="47"/>
        <v>3730508.3202666673</v>
      </c>
      <c r="P281" s="103">
        <f t="shared" si="47"/>
        <v>1923490.3464000002</v>
      </c>
      <c r="Q281" s="50"/>
    </row>
    <row r="282" spans="1:17" hidden="1" outlineLevel="1">
      <c r="A282" s="51">
        <v>16502323</v>
      </c>
      <c r="B282" s="51" t="s">
        <v>581</v>
      </c>
      <c r="C282" s="53" t="s">
        <v>582</v>
      </c>
      <c r="D282" s="54" t="s">
        <v>37</v>
      </c>
      <c r="E282" s="54"/>
      <c r="F282" s="55">
        <v>2123160.17</v>
      </c>
      <c r="G282" s="56">
        <f t="shared" si="42"/>
        <v>0</v>
      </c>
      <c r="H282" s="56">
        <f t="shared" si="43"/>
        <v>0</v>
      </c>
      <c r="I282" s="103">
        <f t="shared" si="46"/>
        <v>1400861.0801660002</v>
      </c>
      <c r="J282" s="103">
        <f t="shared" si="46"/>
        <v>722299.08983399998</v>
      </c>
      <c r="K282" s="55"/>
      <c r="L282" s="55">
        <v>1639042.3254166667</v>
      </c>
      <c r="M282" s="56">
        <f t="shared" si="44"/>
        <v>0</v>
      </c>
      <c r="N282" s="56">
        <f t="shared" si="45"/>
        <v>0</v>
      </c>
      <c r="O282" s="103">
        <f t="shared" si="47"/>
        <v>1081440.1263099168</v>
      </c>
      <c r="P282" s="103">
        <f t="shared" si="47"/>
        <v>557602.19910674996</v>
      </c>
      <c r="Q282" s="50"/>
    </row>
    <row r="283" spans="1:17" hidden="1" outlineLevel="1">
      <c r="A283" s="51">
        <v>16502333</v>
      </c>
      <c r="B283" s="51" t="s">
        <v>583</v>
      </c>
      <c r="C283" s="53" t="s">
        <v>584</v>
      </c>
      <c r="D283" s="54" t="s">
        <v>37</v>
      </c>
      <c r="E283" s="54"/>
      <c r="F283" s="55">
        <v>16144903.9</v>
      </c>
      <c r="G283" s="56">
        <f t="shared" si="42"/>
        <v>0</v>
      </c>
      <c r="H283" s="56">
        <f t="shared" si="43"/>
        <v>0</v>
      </c>
      <c r="I283" s="103">
        <f t="shared" si="46"/>
        <v>10652407.593220001</v>
      </c>
      <c r="J283" s="103">
        <f t="shared" si="46"/>
        <v>5492496.3067800002</v>
      </c>
      <c r="K283" s="55"/>
      <c r="L283" s="55">
        <v>13561938.5525</v>
      </c>
      <c r="M283" s="56">
        <f t="shared" si="44"/>
        <v>0</v>
      </c>
      <c r="N283" s="56">
        <f t="shared" si="45"/>
        <v>0</v>
      </c>
      <c r="O283" s="103">
        <f t="shared" si="47"/>
        <v>8948167.0569395013</v>
      </c>
      <c r="P283" s="103">
        <f t="shared" si="47"/>
        <v>4613771.4955604998</v>
      </c>
      <c r="Q283" s="50"/>
    </row>
    <row r="284" spans="1:17" hidden="1" outlineLevel="1">
      <c r="A284" s="51">
        <v>16502343</v>
      </c>
      <c r="B284" s="51" t="s">
        <v>585</v>
      </c>
      <c r="C284" s="53" t="s">
        <v>586</v>
      </c>
      <c r="D284" s="54" t="s">
        <v>37</v>
      </c>
      <c r="E284" s="54"/>
      <c r="F284" s="55">
        <v>2337686.3199999998</v>
      </c>
      <c r="G284" s="56">
        <f t="shared" si="42"/>
        <v>0</v>
      </c>
      <c r="H284" s="56">
        <f t="shared" si="43"/>
        <v>0</v>
      </c>
      <c r="I284" s="103">
        <f t="shared" si="46"/>
        <v>1542405.4339360001</v>
      </c>
      <c r="J284" s="103">
        <f t="shared" si="46"/>
        <v>795280.88606399996</v>
      </c>
      <c r="K284" s="55"/>
      <c r="L284" s="55">
        <v>2490801.3791666664</v>
      </c>
      <c r="M284" s="56">
        <f t="shared" si="44"/>
        <v>0</v>
      </c>
      <c r="N284" s="56">
        <f t="shared" si="45"/>
        <v>0</v>
      </c>
      <c r="O284" s="103">
        <f t="shared" si="47"/>
        <v>1643430.7499741667</v>
      </c>
      <c r="P284" s="103">
        <f t="shared" si="47"/>
        <v>847370.62919249991</v>
      </c>
      <c r="Q284" s="50"/>
    </row>
    <row r="285" spans="1:17" hidden="1" outlineLevel="1">
      <c r="A285" s="51">
        <v>16502353</v>
      </c>
      <c r="B285" s="51" t="s">
        <v>587</v>
      </c>
      <c r="C285" s="53" t="s">
        <v>588</v>
      </c>
      <c r="D285" s="54" t="s">
        <v>37</v>
      </c>
      <c r="E285" s="54"/>
      <c r="F285" s="55">
        <v>804740</v>
      </c>
      <c r="G285" s="56">
        <f t="shared" si="42"/>
        <v>0</v>
      </c>
      <c r="H285" s="56">
        <f t="shared" si="43"/>
        <v>0</v>
      </c>
      <c r="I285" s="103">
        <f t="shared" si="46"/>
        <v>530967.45200000005</v>
      </c>
      <c r="J285" s="103">
        <f t="shared" si="46"/>
        <v>273772.54800000001</v>
      </c>
      <c r="K285" s="55"/>
      <c r="L285" s="55">
        <v>351100.46333333338</v>
      </c>
      <c r="M285" s="56">
        <f t="shared" si="44"/>
        <v>0</v>
      </c>
      <c r="N285" s="56">
        <f t="shared" si="45"/>
        <v>0</v>
      </c>
      <c r="O285" s="103">
        <f t="shared" si="47"/>
        <v>231656.08570733338</v>
      </c>
      <c r="P285" s="103">
        <f t="shared" si="47"/>
        <v>119444.37762600002</v>
      </c>
      <c r="Q285" s="50"/>
    </row>
    <row r="286" spans="1:17" hidden="1" outlineLevel="1">
      <c r="A286" s="51">
        <v>16502363</v>
      </c>
      <c r="B286" s="51" t="s">
        <v>589</v>
      </c>
      <c r="C286" s="53" t="s">
        <v>590</v>
      </c>
      <c r="D286" s="54" t="s">
        <v>37</v>
      </c>
      <c r="E286" s="54"/>
      <c r="F286" s="55">
        <v>123967.45</v>
      </c>
      <c r="G286" s="56">
        <f t="shared" si="42"/>
        <v>0</v>
      </c>
      <c r="H286" s="56">
        <f t="shared" si="43"/>
        <v>0</v>
      </c>
      <c r="I286" s="103">
        <f t="shared" si="46"/>
        <v>81793.723510000011</v>
      </c>
      <c r="J286" s="103">
        <f t="shared" si="46"/>
        <v>42173.726490000001</v>
      </c>
      <c r="K286" s="55"/>
      <c r="L286" s="55">
        <v>266814.09541666671</v>
      </c>
      <c r="M286" s="56">
        <f t="shared" si="44"/>
        <v>0</v>
      </c>
      <c r="N286" s="56">
        <f t="shared" si="45"/>
        <v>0</v>
      </c>
      <c r="O286" s="103">
        <f t="shared" si="47"/>
        <v>176043.9401559167</v>
      </c>
      <c r="P286" s="103">
        <f t="shared" si="47"/>
        <v>90770.15526075002</v>
      </c>
      <c r="Q286" s="50"/>
    </row>
    <row r="287" spans="1:17" hidden="1" outlineLevel="1">
      <c r="A287" s="51">
        <v>16502381</v>
      </c>
      <c r="B287" s="51" t="s">
        <v>591</v>
      </c>
      <c r="C287" s="53" t="s">
        <v>592</v>
      </c>
      <c r="D287" s="54" t="s">
        <v>37</v>
      </c>
      <c r="E287" s="54"/>
      <c r="F287" s="55">
        <v>0</v>
      </c>
      <c r="G287" s="56">
        <f t="shared" si="42"/>
        <v>0</v>
      </c>
      <c r="H287" s="56">
        <f t="shared" si="43"/>
        <v>0</v>
      </c>
      <c r="I287" s="103">
        <f t="shared" si="46"/>
        <v>0</v>
      </c>
      <c r="J287" s="103">
        <f t="shared" si="46"/>
        <v>0</v>
      </c>
      <c r="K287" s="55"/>
      <c r="L287" s="55">
        <v>0</v>
      </c>
      <c r="M287" s="56">
        <f t="shared" si="44"/>
        <v>0</v>
      </c>
      <c r="N287" s="56">
        <f t="shared" si="45"/>
        <v>0</v>
      </c>
      <c r="O287" s="103">
        <f t="shared" si="47"/>
        <v>0</v>
      </c>
      <c r="P287" s="103">
        <f t="shared" si="47"/>
        <v>0</v>
      </c>
      <c r="Q287" s="50"/>
    </row>
    <row r="288" spans="1:17" hidden="1" outlineLevel="1">
      <c r="A288" s="52">
        <v>16502382</v>
      </c>
      <c r="B288" s="52" t="s">
        <v>593</v>
      </c>
      <c r="C288" s="52" t="s">
        <v>594</v>
      </c>
      <c r="D288" s="54" t="s">
        <v>91</v>
      </c>
      <c r="E288" s="54"/>
      <c r="F288" s="55">
        <v>500071.74</v>
      </c>
      <c r="G288" s="56">
        <f t="shared" si="42"/>
        <v>0</v>
      </c>
      <c r="H288" s="56">
        <f t="shared" si="43"/>
        <v>500071.74</v>
      </c>
      <c r="I288" s="103">
        <f t="shared" ref="I288:J307" si="48">IF(AND(RIGHT($A288)&lt;&gt;"1",RIGHT($A288)&lt;&gt;"2"),$F288,0)*I$6</f>
        <v>0</v>
      </c>
      <c r="J288" s="103">
        <f t="shared" si="48"/>
        <v>0</v>
      </c>
      <c r="K288" s="55"/>
      <c r="L288" s="55">
        <v>870737.11166666681</v>
      </c>
      <c r="M288" s="56">
        <f t="shared" si="44"/>
        <v>0</v>
      </c>
      <c r="N288" s="56">
        <f t="shared" si="45"/>
        <v>870737.11166666681</v>
      </c>
      <c r="O288" s="103">
        <f t="shared" ref="O288:P307" si="49">IF(AND(RIGHT($A288)&lt;&gt;"1",RIGHT($A288)&lt;&gt;"2"),$L288,0)*O$6</f>
        <v>0</v>
      </c>
      <c r="P288" s="103">
        <f t="shared" si="49"/>
        <v>0</v>
      </c>
      <c r="Q288" s="50"/>
    </row>
    <row r="289" spans="1:17" hidden="1" outlineLevel="1">
      <c r="A289" s="51">
        <v>16502391</v>
      </c>
      <c r="B289" s="51" t="s">
        <v>595</v>
      </c>
      <c r="C289" s="53" t="s">
        <v>596</v>
      </c>
      <c r="D289" s="54" t="s">
        <v>37</v>
      </c>
      <c r="E289" s="54"/>
      <c r="F289" s="55">
        <v>0</v>
      </c>
      <c r="G289" s="56">
        <f t="shared" si="42"/>
        <v>0</v>
      </c>
      <c r="H289" s="56">
        <f t="shared" si="43"/>
        <v>0</v>
      </c>
      <c r="I289" s="103">
        <f t="shared" si="48"/>
        <v>0</v>
      </c>
      <c r="J289" s="103">
        <f t="shared" si="48"/>
        <v>0</v>
      </c>
      <c r="K289" s="55"/>
      <c r="L289" s="55">
        <v>0</v>
      </c>
      <c r="M289" s="56">
        <f t="shared" si="44"/>
        <v>0</v>
      </c>
      <c r="N289" s="56">
        <f t="shared" si="45"/>
        <v>0</v>
      </c>
      <c r="O289" s="103">
        <f t="shared" si="49"/>
        <v>0</v>
      </c>
      <c r="P289" s="103">
        <f t="shared" si="49"/>
        <v>0</v>
      </c>
      <c r="Q289" s="50"/>
    </row>
    <row r="290" spans="1:17" hidden="1" outlineLevel="1">
      <c r="A290" s="52">
        <v>16502393</v>
      </c>
      <c r="B290" s="52" t="s">
        <v>597</v>
      </c>
      <c r="C290" s="52" t="s">
        <v>598</v>
      </c>
      <c r="D290" s="54" t="s">
        <v>37</v>
      </c>
      <c r="E290" s="54"/>
      <c r="F290" s="55">
        <v>0</v>
      </c>
      <c r="G290" s="56">
        <f t="shared" si="42"/>
        <v>0</v>
      </c>
      <c r="H290" s="56">
        <f t="shared" si="43"/>
        <v>0</v>
      </c>
      <c r="I290" s="103">
        <f t="shared" si="48"/>
        <v>0</v>
      </c>
      <c r="J290" s="103">
        <f t="shared" si="48"/>
        <v>0</v>
      </c>
      <c r="K290" s="55"/>
      <c r="L290" s="55">
        <v>0</v>
      </c>
      <c r="M290" s="56">
        <f t="shared" si="44"/>
        <v>0</v>
      </c>
      <c r="N290" s="56">
        <f t="shared" si="45"/>
        <v>0</v>
      </c>
      <c r="O290" s="103">
        <f t="shared" si="49"/>
        <v>0</v>
      </c>
      <c r="P290" s="103">
        <f t="shared" si="49"/>
        <v>0</v>
      </c>
      <c r="Q290" s="50"/>
    </row>
    <row r="291" spans="1:17" hidden="1" outlineLevel="1">
      <c r="A291" s="51">
        <v>16502401</v>
      </c>
      <c r="B291" s="51" t="s">
        <v>599</v>
      </c>
      <c r="C291" s="53" t="s">
        <v>600</v>
      </c>
      <c r="D291" s="54" t="s">
        <v>37</v>
      </c>
      <c r="E291" s="54"/>
      <c r="F291" s="55">
        <v>0</v>
      </c>
      <c r="G291" s="56">
        <f t="shared" si="42"/>
        <v>0</v>
      </c>
      <c r="H291" s="56">
        <f t="shared" si="43"/>
        <v>0</v>
      </c>
      <c r="I291" s="103">
        <f t="shared" si="48"/>
        <v>0</v>
      </c>
      <c r="J291" s="103">
        <f t="shared" si="48"/>
        <v>0</v>
      </c>
      <c r="K291" s="55"/>
      <c r="L291" s="55">
        <v>0</v>
      </c>
      <c r="M291" s="56">
        <f t="shared" si="44"/>
        <v>0</v>
      </c>
      <c r="N291" s="56">
        <f t="shared" si="45"/>
        <v>0</v>
      </c>
      <c r="O291" s="103">
        <f t="shared" si="49"/>
        <v>0</v>
      </c>
      <c r="P291" s="103">
        <f t="shared" si="49"/>
        <v>0</v>
      </c>
      <c r="Q291" s="50"/>
    </row>
    <row r="292" spans="1:17" hidden="1" outlineLevel="1">
      <c r="A292" s="52">
        <v>16502403</v>
      </c>
      <c r="B292" s="52" t="s">
        <v>601</v>
      </c>
      <c r="C292" s="52" t="s">
        <v>602</v>
      </c>
      <c r="D292" s="54" t="s">
        <v>37</v>
      </c>
      <c r="E292" s="54"/>
      <c r="F292" s="55">
        <v>0</v>
      </c>
      <c r="G292" s="56">
        <f t="shared" si="42"/>
        <v>0</v>
      </c>
      <c r="H292" s="56">
        <f t="shared" si="43"/>
        <v>0</v>
      </c>
      <c r="I292" s="103">
        <f t="shared" si="48"/>
        <v>0</v>
      </c>
      <c r="J292" s="103">
        <f t="shared" si="48"/>
        <v>0</v>
      </c>
      <c r="K292" s="55"/>
      <c r="L292" s="55">
        <v>0</v>
      </c>
      <c r="M292" s="56">
        <f t="shared" si="44"/>
        <v>0</v>
      </c>
      <c r="N292" s="56">
        <f t="shared" si="45"/>
        <v>0</v>
      </c>
      <c r="O292" s="103">
        <f t="shared" si="49"/>
        <v>0</v>
      </c>
      <c r="P292" s="103">
        <f t="shared" si="49"/>
        <v>0</v>
      </c>
      <c r="Q292" s="50"/>
    </row>
    <row r="293" spans="1:17" hidden="1" outlineLevel="1">
      <c r="A293" s="52">
        <v>16502413</v>
      </c>
      <c r="B293" s="52" t="s">
        <v>603</v>
      </c>
      <c r="C293" s="52" t="s">
        <v>604</v>
      </c>
      <c r="D293" s="54" t="s">
        <v>37</v>
      </c>
      <c r="E293" s="54"/>
      <c r="F293" s="55">
        <v>0</v>
      </c>
      <c r="G293" s="56">
        <f t="shared" si="42"/>
        <v>0</v>
      </c>
      <c r="H293" s="56">
        <f t="shared" si="43"/>
        <v>0</v>
      </c>
      <c r="I293" s="103">
        <f t="shared" si="48"/>
        <v>0</v>
      </c>
      <c r="J293" s="103">
        <f t="shared" si="48"/>
        <v>0</v>
      </c>
      <c r="K293" s="55"/>
      <c r="L293" s="55">
        <v>0</v>
      </c>
      <c r="M293" s="56">
        <f t="shared" si="44"/>
        <v>0</v>
      </c>
      <c r="N293" s="56">
        <f t="shared" si="45"/>
        <v>0</v>
      </c>
      <c r="O293" s="103">
        <f t="shared" si="49"/>
        <v>0</v>
      </c>
      <c r="P293" s="103">
        <f t="shared" si="49"/>
        <v>0</v>
      </c>
      <c r="Q293" s="50"/>
    </row>
    <row r="294" spans="1:17" hidden="1" outlineLevel="1">
      <c r="A294" s="52">
        <v>16502423</v>
      </c>
      <c r="B294" s="52" t="s">
        <v>605</v>
      </c>
      <c r="C294" s="52" t="s">
        <v>606</v>
      </c>
      <c r="D294" s="54" t="s">
        <v>37</v>
      </c>
      <c r="E294" s="54"/>
      <c r="F294" s="55">
        <v>0</v>
      </c>
      <c r="G294" s="56">
        <f t="shared" si="42"/>
        <v>0</v>
      </c>
      <c r="H294" s="56">
        <f t="shared" si="43"/>
        <v>0</v>
      </c>
      <c r="I294" s="103">
        <f t="shared" si="48"/>
        <v>0</v>
      </c>
      <c r="J294" s="103">
        <f t="shared" si="48"/>
        <v>0</v>
      </c>
      <c r="K294" s="55"/>
      <c r="L294" s="55">
        <v>0</v>
      </c>
      <c r="M294" s="56">
        <f t="shared" si="44"/>
        <v>0</v>
      </c>
      <c r="N294" s="56">
        <f t="shared" si="45"/>
        <v>0</v>
      </c>
      <c r="O294" s="103">
        <f t="shared" si="49"/>
        <v>0</v>
      </c>
      <c r="P294" s="103">
        <f t="shared" si="49"/>
        <v>0</v>
      </c>
      <c r="Q294" s="50"/>
    </row>
    <row r="295" spans="1:17" hidden="1" outlineLevel="1">
      <c r="A295" s="52">
        <v>16502433</v>
      </c>
      <c r="B295" s="52" t="s">
        <v>607</v>
      </c>
      <c r="C295" s="54" t="s">
        <v>608</v>
      </c>
      <c r="D295" s="54" t="s">
        <v>37</v>
      </c>
      <c r="E295" s="54"/>
      <c r="F295" s="55">
        <v>0</v>
      </c>
      <c r="G295" s="56">
        <f t="shared" si="42"/>
        <v>0</v>
      </c>
      <c r="H295" s="56">
        <f t="shared" si="43"/>
        <v>0</v>
      </c>
      <c r="I295" s="103">
        <f t="shared" si="48"/>
        <v>0</v>
      </c>
      <c r="J295" s="103">
        <f t="shared" si="48"/>
        <v>0</v>
      </c>
      <c r="K295" s="55"/>
      <c r="L295" s="55">
        <v>0</v>
      </c>
      <c r="M295" s="56">
        <f t="shared" si="44"/>
        <v>0</v>
      </c>
      <c r="N295" s="56">
        <f t="shared" si="45"/>
        <v>0</v>
      </c>
      <c r="O295" s="103">
        <f t="shared" si="49"/>
        <v>0</v>
      </c>
      <c r="P295" s="103">
        <f t="shared" si="49"/>
        <v>0</v>
      </c>
      <c r="Q295" s="50"/>
    </row>
    <row r="296" spans="1:17" hidden="1" outlineLevel="1">
      <c r="A296" s="52">
        <v>16502453</v>
      </c>
      <c r="B296" s="52" t="s">
        <v>609</v>
      </c>
      <c r="C296" s="54" t="s">
        <v>610</v>
      </c>
      <c r="D296" s="54" t="s">
        <v>37</v>
      </c>
      <c r="E296" s="54"/>
      <c r="F296" s="55">
        <v>0</v>
      </c>
      <c r="G296" s="56">
        <f t="shared" si="42"/>
        <v>0</v>
      </c>
      <c r="H296" s="56">
        <f t="shared" si="43"/>
        <v>0</v>
      </c>
      <c r="I296" s="103">
        <f t="shared" si="48"/>
        <v>0</v>
      </c>
      <c r="J296" s="103">
        <f t="shared" si="48"/>
        <v>0</v>
      </c>
      <c r="K296" s="55"/>
      <c r="L296" s="55">
        <v>0</v>
      </c>
      <c r="M296" s="56">
        <f t="shared" si="44"/>
        <v>0</v>
      </c>
      <c r="N296" s="56">
        <f t="shared" si="45"/>
        <v>0</v>
      </c>
      <c r="O296" s="103">
        <f t="shared" si="49"/>
        <v>0</v>
      </c>
      <c r="P296" s="103">
        <f t="shared" si="49"/>
        <v>0</v>
      </c>
      <c r="Q296" s="50"/>
    </row>
    <row r="297" spans="1:17" hidden="1" outlineLevel="1">
      <c r="A297" s="52">
        <v>16502443</v>
      </c>
      <c r="B297" s="52" t="s">
        <v>611</v>
      </c>
      <c r="C297" s="54" t="s">
        <v>612</v>
      </c>
      <c r="D297" s="54" t="s">
        <v>37</v>
      </c>
      <c r="E297" s="54"/>
      <c r="F297" s="55">
        <v>0</v>
      </c>
      <c r="G297" s="56">
        <f t="shared" si="42"/>
        <v>0</v>
      </c>
      <c r="H297" s="56">
        <f t="shared" si="43"/>
        <v>0</v>
      </c>
      <c r="I297" s="103">
        <f t="shared" si="48"/>
        <v>0</v>
      </c>
      <c r="J297" s="103">
        <f t="shared" si="48"/>
        <v>0</v>
      </c>
      <c r="K297" s="55"/>
      <c r="L297" s="55">
        <v>0</v>
      </c>
      <c r="M297" s="56">
        <f t="shared" si="44"/>
        <v>0</v>
      </c>
      <c r="N297" s="56">
        <f t="shared" si="45"/>
        <v>0</v>
      </c>
      <c r="O297" s="103">
        <f t="shared" si="49"/>
        <v>0</v>
      </c>
      <c r="P297" s="103">
        <f t="shared" si="49"/>
        <v>0</v>
      </c>
      <c r="Q297" s="50"/>
    </row>
    <row r="298" spans="1:17" hidden="1" outlineLevel="1">
      <c r="A298" s="52">
        <v>16502463</v>
      </c>
      <c r="B298" s="52" t="s">
        <v>613</v>
      </c>
      <c r="C298" s="53" t="s">
        <v>614</v>
      </c>
      <c r="D298" s="54" t="s">
        <v>37</v>
      </c>
      <c r="E298" s="54"/>
      <c r="F298" s="55">
        <v>0</v>
      </c>
      <c r="G298" s="56">
        <f t="shared" si="42"/>
        <v>0</v>
      </c>
      <c r="H298" s="56">
        <f t="shared" si="43"/>
        <v>0</v>
      </c>
      <c r="I298" s="103">
        <f t="shared" si="48"/>
        <v>0</v>
      </c>
      <c r="J298" s="103">
        <f t="shared" si="48"/>
        <v>0</v>
      </c>
      <c r="K298" s="55"/>
      <c r="L298" s="55">
        <v>0</v>
      </c>
      <c r="M298" s="56">
        <f t="shared" si="44"/>
        <v>0</v>
      </c>
      <c r="N298" s="56">
        <f t="shared" si="45"/>
        <v>0</v>
      </c>
      <c r="O298" s="103">
        <f t="shared" si="49"/>
        <v>0</v>
      </c>
      <c r="P298" s="103">
        <f t="shared" si="49"/>
        <v>0</v>
      </c>
      <c r="Q298" s="50"/>
    </row>
    <row r="299" spans="1:17" hidden="1" outlineLevel="1">
      <c r="A299" s="52">
        <v>16502473</v>
      </c>
      <c r="B299" s="52" t="s">
        <v>615</v>
      </c>
      <c r="C299" s="54" t="s">
        <v>616</v>
      </c>
      <c r="D299" s="54" t="s">
        <v>37</v>
      </c>
      <c r="E299" s="54"/>
      <c r="F299" s="55">
        <v>0</v>
      </c>
      <c r="G299" s="56">
        <f t="shared" si="42"/>
        <v>0</v>
      </c>
      <c r="H299" s="56">
        <f t="shared" si="43"/>
        <v>0</v>
      </c>
      <c r="I299" s="103">
        <f t="shared" si="48"/>
        <v>0</v>
      </c>
      <c r="J299" s="103">
        <f t="shared" si="48"/>
        <v>0</v>
      </c>
      <c r="K299" s="55"/>
      <c r="L299" s="55">
        <v>0</v>
      </c>
      <c r="M299" s="56">
        <f t="shared" si="44"/>
        <v>0</v>
      </c>
      <c r="N299" s="56">
        <f t="shared" si="45"/>
        <v>0</v>
      </c>
      <c r="O299" s="103">
        <f t="shared" si="49"/>
        <v>0</v>
      </c>
      <c r="P299" s="103">
        <f t="shared" si="49"/>
        <v>0</v>
      </c>
      <c r="Q299" s="50"/>
    </row>
    <row r="300" spans="1:17" hidden="1" outlineLevel="1">
      <c r="A300" s="51">
        <v>16502483</v>
      </c>
      <c r="B300" s="51" t="s">
        <v>617</v>
      </c>
      <c r="C300" s="53" t="s">
        <v>618</v>
      </c>
      <c r="D300" s="54" t="s">
        <v>37</v>
      </c>
      <c r="E300" s="54"/>
      <c r="F300" s="55">
        <v>0</v>
      </c>
      <c r="G300" s="56">
        <f t="shared" si="42"/>
        <v>0</v>
      </c>
      <c r="H300" s="56">
        <f t="shared" si="43"/>
        <v>0</v>
      </c>
      <c r="I300" s="103">
        <f t="shared" si="48"/>
        <v>0</v>
      </c>
      <c r="J300" s="103">
        <f t="shared" si="48"/>
        <v>0</v>
      </c>
      <c r="K300" s="55"/>
      <c r="L300" s="55">
        <v>0</v>
      </c>
      <c r="M300" s="56">
        <f t="shared" si="44"/>
        <v>0</v>
      </c>
      <c r="N300" s="56">
        <f t="shared" si="45"/>
        <v>0</v>
      </c>
      <c r="O300" s="103">
        <f t="shared" si="49"/>
        <v>0</v>
      </c>
      <c r="P300" s="103">
        <f t="shared" si="49"/>
        <v>0</v>
      </c>
      <c r="Q300" s="50"/>
    </row>
    <row r="301" spans="1:17" hidden="1" outlineLevel="1">
      <c r="A301" s="51">
        <v>16502493</v>
      </c>
      <c r="B301" s="51" t="s">
        <v>619</v>
      </c>
      <c r="C301" s="53" t="s">
        <v>620</v>
      </c>
      <c r="D301" s="54" t="s">
        <v>37</v>
      </c>
      <c r="E301" s="54"/>
      <c r="F301" s="55">
        <v>0</v>
      </c>
      <c r="G301" s="56">
        <f t="shared" si="42"/>
        <v>0</v>
      </c>
      <c r="H301" s="56">
        <f t="shared" si="43"/>
        <v>0</v>
      </c>
      <c r="I301" s="103">
        <f t="shared" si="48"/>
        <v>0</v>
      </c>
      <c r="J301" s="103">
        <f t="shared" si="48"/>
        <v>0</v>
      </c>
      <c r="K301" s="55"/>
      <c r="L301" s="55">
        <v>0</v>
      </c>
      <c r="M301" s="56">
        <f t="shared" si="44"/>
        <v>0</v>
      </c>
      <c r="N301" s="56">
        <f t="shared" si="45"/>
        <v>0</v>
      </c>
      <c r="O301" s="103">
        <f t="shared" si="49"/>
        <v>0</v>
      </c>
      <c r="P301" s="103">
        <f t="shared" si="49"/>
        <v>0</v>
      </c>
      <c r="Q301" s="50"/>
    </row>
    <row r="302" spans="1:17" hidden="1" outlineLevel="1">
      <c r="A302" s="51">
        <v>16502503</v>
      </c>
      <c r="B302" s="51" t="s">
        <v>621</v>
      </c>
      <c r="C302" s="70" t="s">
        <v>622</v>
      </c>
      <c r="D302" s="54" t="s">
        <v>37</v>
      </c>
      <c r="E302" s="54"/>
      <c r="F302" s="55">
        <v>0</v>
      </c>
      <c r="G302" s="56">
        <f t="shared" si="42"/>
        <v>0</v>
      </c>
      <c r="H302" s="56">
        <f t="shared" si="43"/>
        <v>0</v>
      </c>
      <c r="I302" s="103">
        <f t="shared" si="48"/>
        <v>0</v>
      </c>
      <c r="J302" s="103">
        <f t="shared" si="48"/>
        <v>0</v>
      </c>
      <c r="K302" s="55"/>
      <c r="L302" s="55">
        <v>0</v>
      </c>
      <c r="M302" s="56">
        <f t="shared" si="44"/>
        <v>0</v>
      </c>
      <c r="N302" s="56">
        <f t="shared" si="45"/>
        <v>0</v>
      </c>
      <c r="O302" s="103">
        <f t="shared" si="49"/>
        <v>0</v>
      </c>
      <c r="P302" s="103">
        <f t="shared" si="49"/>
        <v>0</v>
      </c>
      <c r="Q302" s="50"/>
    </row>
    <row r="303" spans="1:17" hidden="1" outlineLevel="1">
      <c r="A303" s="51">
        <v>16502513</v>
      </c>
      <c r="B303" s="51" t="s">
        <v>623</v>
      </c>
      <c r="C303" s="70" t="s">
        <v>624</v>
      </c>
      <c r="D303" s="54" t="s">
        <v>37</v>
      </c>
      <c r="E303" s="54"/>
      <c r="F303" s="55">
        <v>0</v>
      </c>
      <c r="G303" s="56">
        <f t="shared" si="42"/>
        <v>0</v>
      </c>
      <c r="H303" s="56">
        <f t="shared" si="43"/>
        <v>0</v>
      </c>
      <c r="I303" s="103">
        <f t="shared" si="48"/>
        <v>0</v>
      </c>
      <c r="J303" s="103">
        <f t="shared" si="48"/>
        <v>0</v>
      </c>
      <c r="K303" s="55"/>
      <c r="L303" s="55">
        <v>0</v>
      </c>
      <c r="M303" s="56">
        <f t="shared" si="44"/>
        <v>0</v>
      </c>
      <c r="N303" s="56">
        <f t="shared" si="45"/>
        <v>0</v>
      </c>
      <c r="O303" s="103">
        <f t="shared" si="49"/>
        <v>0</v>
      </c>
      <c r="P303" s="103">
        <f t="shared" si="49"/>
        <v>0</v>
      </c>
      <c r="Q303" s="50"/>
    </row>
    <row r="304" spans="1:17" hidden="1" outlineLevel="1">
      <c r="A304" s="51">
        <v>16502523</v>
      </c>
      <c r="B304" s="51" t="s">
        <v>625</v>
      </c>
      <c r="C304" s="70" t="s">
        <v>626</v>
      </c>
      <c r="D304" s="54" t="s">
        <v>37</v>
      </c>
      <c r="E304" s="54"/>
      <c r="F304" s="55">
        <v>0</v>
      </c>
      <c r="G304" s="56">
        <f t="shared" si="42"/>
        <v>0</v>
      </c>
      <c r="H304" s="56">
        <f t="shared" si="43"/>
        <v>0</v>
      </c>
      <c r="I304" s="103">
        <f t="shared" si="48"/>
        <v>0</v>
      </c>
      <c r="J304" s="103">
        <f t="shared" si="48"/>
        <v>0</v>
      </c>
      <c r="K304" s="55"/>
      <c r="L304" s="55">
        <v>0</v>
      </c>
      <c r="M304" s="56">
        <f t="shared" si="44"/>
        <v>0</v>
      </c>
      <c r="N304" s="56">
        <f t="shared" si="45"/>
        <v>0</v>
      </c>
      <c r="O304" s="103">
        <f t="shared" si="49"/>
        <v>0</v>
      </c>
      <c r="P304" s="103">
        <f t="shared" si="49"/>
        <v>0</v>
      </c>
      <c r="Q304" s="50"/>
    </row>
    <row r="305" spans="1:17" hidden="1" outlineLevel="1">
      <c r="A305" s="71">
        <v>16502543</v>
      </c>
      <c r="B305" s="71" t="s">
        <v>627</v>
      </c>
      <c r="C305" s="70" t="s">
        <v>628</v>
      </c>
      <c r="D305" s="54" t="s">
        <v>37</v>
      </c>
      <c r="E305" s="54"/>
      <c r="F305" s="55">
        <v>0</v>
      </c>
      <c r="G305" s="56">
        <f t="shared" si="42"/>
        <v>0</v>
      </c>
      <c r="H305" s="56">
        <f t="shared" si="43"/>
        <v>0</v>
      </c>
      <c r="I305" s="103">
        <f t="shared" si="48"/>
        <v>0</v>
      </c>
      <c r="J305" s="103">
        <f t="shared" si="48"/>
        <v>0</v>
      </c>
      <c r="K305" s="55"/>
      <c r="L305" s="55">
        <v>0</v>
      </c>
      <c r="M305" s="56">
        <f t="shared" si="44"/>
        <v>0</v>
      </c>
      <c r="N305" s="56">
        <f t="shared" si="45"/>
        <v>0</v>
      </c>
      <c r="O305" s="103">
        <f t="shared" si="49"/>
        <v>0</v>
      </c>
      <c r="P305" s="103">
        <f t="shared" si="49"/>
        <v>0</v>
      </c>
      <c r="Q305" s="50"/>
    </row>
    <row r="306" spans="1:17" hidden="1" outlineLevel="1">
      <c r="A306" s="71">
        <v>16502553</v>
      </c>
      <c r="B306" s="71" t="s">
        <v>629</v>
      </c>
      <c r="C306" s="72" t="s">
        <v>630</v>
      </c>
      <c r="D306" s="54" t="s">
        <v>37</v>
      </c>
      <c r="E306" s="73"/>
      <c r="F306" s="55">
        <v>0</v>
      </c>
      <c r="G306" s="56">
        <f t="shared" si="42"/>
        <v>0</v>
      </c>
      <c r="H306" s="56">
        <f t="shared" si="43"/>
        <v>0</v>
      </c>
      <c r="I306" s="103">
        <f t="shared" si="48"/>
        <v>0</v>
      </c>
      <c r="J306" s="103">
        <f t="shared" si="48"/>
        <v>0</v>
      </c>
      <c r="K306" s="55"/>
      <c r="L306" s="55">
        <v>0</v>
      </c>
      <c r="M306" s="56">
        <f t="shared" si="44"/>
        <v>0</v>
      </c>
      <c r="N306" s="56">
        <f t="shared" si="45"/>
        <v>0</v>
      </c>
      <c r="O306" s="103">
        <f t="shared" si="49"/>
        <v>0</v>
      </c>
      <c r="P306" s="103">
        <f t="shared" si="49"/>
        <v>0</v>
      </c>
      <c r="Q306" s="50"/>
    </row>
    <row r="307" spans="1:17" hidden="1" outlineLevel="1">
      <c r="A307" s="71">
        <v>16502563</v>
      </c>
      <c r="B307" s="71" t="s">
        <v>631</v>
      </c>
      <c r="C307" s="70" t="s">
        <v>632</v>
      </c>
      <c r="D307" s="54" t="s">
        <v>37</v>
      </c>
      <c r="E307" s="54"/>
      <c r="F307" s="55">
        <v>0</v>
      </c>
      <c r="G307" s="56">
        <f t="shared" si="42"/>
        <v>0</v>
      </c>
      <c r="H307" s="56">
        <f t="shared" si="43"/>
        <v>0</v>
      </c>
      <c r="I307" s="103">
        <f t="shared" si="48"/>
        <v>0</v>
      </c>
      <c r="J307" s="103">
        <f t="shared" si="48"/>
        <v>0</v>
      </c>
      <c r="K307" s="55"/>
      <c r="L307" s="55">
        <v>0</v>
      </c>
      <c r="M307" s="56">
        <f t="shared" si="44"/>
        <v>0</v>
      </c>
      <c r="N307" s="56">
        <f t="shared" si="45"/>
        <v>0</v>
      </c>
      <c r="O307" s="103">
        <f t="shared" si="49"/>
        <v>0</v>
      </c>
      <c r="P307" s="103">
        <f t="shared" si="49"/>
        <v>0</v>
      </c>
      <c r="Q307" s="50"/>
    </row>
    <row r="308" spans="1:17" hidden="1" outlineLevel="1">
      <c r="A308" s="71">
        <v>16502573</v>
      </c>
      <c r="B308" s="71" t="s">
        <v>633</v>
      </c>
      <c r="C308" s="72" t="s">
        <v>634</v>
      </c>
      <c r="D308" s="54" t="s">
        <v>37</v>
      </c>
      <c r="E308" s="73"/>
      <c r="F308" s="55">
        <v>0</v>
      </c>
      <c r="G308" s="56">
        <f t="shared" si="42"/>
        <v>0</v>
      </c>
      <c r="H308" s="56">
        <f t="shared" si="43"/>
        <v>0</v>
      </c>
      <c r="I308" s="103">
        <f t="shared" ref="I308:J327" si="50">IF(AND(RIGHT($A308)&lt;&gt;"1",RIGHT($A308)&lt;&gt;"2"),$F308,0)*I$6</f>
        <v>0</v>
      </c>
      <c r="J308" s="103">
        <f t="shared" si="50"/>
        <v>0</v>
      </c>
      <c r="K308" s="55"/>
      <c r="L308" s="55">
        <v>0</v>
      </c>
      <c r="M308" s="56">
        <f t="shared" si="44"/>
        <v>0</v>
      </c>
      <c r="N308" s="56">
        <f t="shared" si="45"/>
        <v>0</v>
      </c>
      <c r="O308" s="103">
        <f t="shared" ref="O308:P327" si="51">IF(AND(RIGHT($A308)&lt;&gt;"1",RIGHT($A308)&lt;&gt;"2"),$L308,0)*O$6</f>
        <v>0</v>
      </c>
      <c r="P308" s="103">
        <f t="shared" si="51"/>
        <v>0</v>
      </c>
      <c r="Q308" s="50"/>
    </row>
    <row r="309" spans="1:17" hidden="1" outlineLevel="1">
      <c r="A309" s="71">
        <v>16502583</v>
      </c>
      <c r="B309" s="71" t="s">
        <v>635</v>
      </c>
      <c r="C309" s="65" t="s">
        <v>636</v>
      </c>
      <c r="D309" s="54" t="s">
        <v>37</v>
      </c>
      <c r="E309" s="73"/>
      <c r="F309" s="55">
        <v>0</v>
      </c>
      <c r="G309" s="56">
        <f t="shared" si="42"/>
        <v>0</v>
      </c>
      <c r="H309" s="56">
        <f t="shared" si="43"/>
        <v>0</v>
      </c>
      <c r="I309" s="103">
        <f t="shared" si="50"/>
        <v>0</v>
      </c>
      <c r="J309" s="103">
        <f t="shared" si="50"/>
        <v>0</v>
      </c>
      <c r="K309" s="55"/>
      <c r="L309" s="55">
        <v>0</v>
      </c>
      <c r="M309" s="56">
        <f t="shared" si="44"/>
        <v>0</v>
      </c>
      <c r="N309" s="56">
        <f t="shared" si="45"/>
        <v>0</v>
      </c>
      <c r="O309" s="103">
        <f t="shared" si="51"/>
        <v>0</v>
      </c>
      <c r="P309" s="103">
        <f t="shared" si="51"/>
        <v>0</v>
      </c>
      <c r="Q309" s="50"/>
    </row>
    <row r="310" spans="1:17" hidden="1" outlineLevel="1">
      <c r="A310" s="71">
        <v>16502593</v>
      </c>
      <c r="B310" s="71" t="s">
        <v>637</v>
      </c>
      <c r="C310" s="65" t="s">
        <v>638</v>
      </c>
      <c r="D310" s="54" t="s">
        <v>37</v>
      </c>
      <c r="E310" s="73"/>
      <c r="F310" s="55">
        <v>0</v>
      </c>
      <c r="G310" s="56">
        <f t="shared" si="42"/>
        <v>0</v>
      </c>
      <c r="H310" s="56">
        <f t="shared" si="43"/>
        <v>0</v>
      </c>
      <c r="I310" s="103">
        <f t="shared" si="50"/>
        <v>0</v>
      </c>
      <c r="J310" s="103">
        <f t="shared" si="50"/>
        <v>0</v>
      </c>
      <c r="K310" s="55"/>
      <c r="L310" s="55">
        <v>0</v>
      </c>
      <c r="M310" s="56">
        <f t="shared" si="44"/>
        <v>0</v>
      </c>
      <c r="N310" s="56">
        <f t="shared" si="45"/>
        <v>0</v>
      </c>
      <c r="O310" s="103">
        <f t="shared" si="51"/>
        <v>0</v>
      </c>
      <c r="P310" s="103">
        <f t="shared" si="51"/>
        <v>0</v>
      </c>
      <c r="Q310" s="50"/>
    </row>
    <row r="311" spans="1:17" hidden="1" outlineLevel="1">
      <c r="A311" s="71">
        <v>16502603</v>
      </c>
      <c r="B311" s="71" t="s">
        <v>639</v>
      </c>
      <c r="C311" s="65" t="s">
        <v>640</v>
      </c>
      <c r="D311" s="54" t="s">
        <v>37</v>
      </c>
      <c r="E311" s="73"/>
      <c r="F311" s="55">
        <v>0</v>
      </c>
      <c r="G311" s="56">
        <f t="shared" si="42"/>
        <v>0</v>
      </c>
      <c r="H311" s="56">
        <f t="shared" si="43"/>
        <v>0</v>
      </c>
      <c r="I311" s="103">
        <f t="shared" si="50"/>
        <v>0</v>
      </c>
      <c r="J311" s="103">
        <f t="shared" si="50"/>
        <v>0</v>
      </c>
      <c r="K311" s="55"/>
      <c r="L311" s="55">
        <v>0</v>
      </c>
      <c r="M311" s="56">
        <f t="shared" si="44"/>
        <v>0</v>
      </c>
      <c r="N311" s="56">
        <f t="shared" si="45"/>
        <v>0</v>
      </c>
      <c r="O311" s="103">
        <f t="shared" si="51"/>
        <v>0</v>
      </c>
      <c r="P311" s="103">
        <f t="shared" si="51"/>
        <v>0</v>
      </c>
      <c r="Q311" s="50"/>
    </row>
    <row r="312" spans="1:17" hidden="1" outlineLevel="1">
      <c r="A312" s="71">
        <v>16502613</v>
      </c>
      <c r="B312" s="71" t="s">
        <v>641</v>
      </c>
      <c r="C312" s="65" t="s">
        <v>642</v>
      </c>
      <c r="D312" s="54" t="s">
        <v>37</v>
      </c>
      <c r="E312" s="73"/>
      <c r="F312" s="55">
        <v>0</v>
      </c>
      <c r="G312" s="56">
        <f t="shared" si="42"/>
        <v>0</v>
      </c>
      <c r="H312" s="56">
        <f t="shared" si="43"/>
        <v>0</v>
      </c>
      <c r="I312" s="103">
        <f t="shared" si="50"/>
        <v>0</v>
      </c>
      <c r="J312" s="103">
        <f t="shared" si="50"/>
        <v>0</v>
      </c>
      <c r="K312" s="55"/>
      <c r="L312" s="55">
        <v>0</v>
      </c>
      <c r="M312" s="56">
        <f t="shared" si="44"/>
        <v>0</v>
      </c>
      <c r="N312" s="56">
        <f t="shared" si="45"/>
        <v>0</v>
      </c>
      <c r="O312" s="103">
        <f t="shared" si="51"/>
        <v>0</v>
      </c>
      <c r="P312" s="103">
        <f t="shared" si="51"/>
        <v>0</v>
      </c>
      <c r="Q312" s="50"/>
    </row>
    <row r="313" spans="1:17" hidden="1" outlineLevel="1">
      <c r="A313" s="71">
        <v>16502623</v>
      </c>
      <c r="B313" s="71" t="s">
        <v>643</v>
      </c>
      <c r="C313" s="72" t="s">
        <v>644</v>
      </c>
      <c r="D313" s="54" t="s">
        <v>37</v>
      </c>
      <c r="E313" s="73"/>
      <c r="F313" s="55">
        <v>0</v>
      </c>
      <c r="G313" s="56">
        <f t="shared" si="42"/>
        <v>0</v>
      </c>
      <c r="H313" s="56">
        <f t="shared" si="43"/>
        <v>0</v>
      </c>
      <c r="I313" s="103">
        <f t="shared" si="50"/>
        <v>0</v>
      </c>
      <c r="J313" s="103">
        <f t="shared" si="50"/>
        <v>0</v>
      </c>
      <c r="K313" s="55"/>
      <c r="L313" s="55">
        <v>0</v>
      </c>
      <c r="M313" s="56">
        <f t="shared" si="44"/>
        <v>0</v>
      </c>
      <c r="N313" s="56">
        <f t="shared" si="45"/>
        <v>0</v>
      </c>
      <c r="O313" s="103">
        <f t="shared" si="51"/>
        <v>0</v>
      </c>
      <c r="P313" s="103">
        <f t="shared" si="51"/>
        <v>0</v>
      </c>
      <c r="Q313" s="50"/>
    </row>
    <row r="314" spans="1:17" hidden="1" outlineLevel="1">
      <c r="A314" s="71">
        <v>16502643</v>
      </c>
      <c r="B314" s="71" t="s">
        <v>645</v>
      </c>
      <c r="C314" s="72" t="s">
        <v>646</v>
      </c>
      <c r="D314" s="54" t="s">
        <v>37</v>
      </c>
      <c r="E314" s="73"/>
      <c r="F314" s="55">
        <v>0</v>
      </c>
      <c r="G314" s="56">
        <f t="shared" si="42"/>
        <v>0</v>
      </c>
      <c r="H314" s="56">
        <f t="shared" si="43"/>
        <v>0</v>
      </c>
      <c r="I314" s="103">
        <f t="shared" si="50"/>
        <v>0</v>
      </c>
      <c r="J314" s="103">
        <f t="shared" si="50"/>
        <v>0</v>
      </c>
      <c r="K314" s="55"/>
      <c r="L314" s="55">
        <v>0</v>
      </c>
      <c r="M314" s="56">
        <f t="shared" si="44"/>
        <v>0</v>
      </c>
      <c r="N314" s="56">
        <f t="shared" si="45"/>
        <v>0</v>
      </c>
      <c r="O314" s="103">
        <f t="shared" si="51"/>
        <v>0</v>
      </c>
      <c r="P314" s="103">
        <f t="shared" si="51"/>
        <v>0</v>
      </c>
      <c r="Q314" s="50"/>
    </row>
    <row r="315" spans="1:17" hidden="1" outlineLevel="1">
      <c r="A315" s="52">
        <v>16504003</v>
      </c>
      <c r="B315" s="52" t="s">
        <v>647</v>
      </c>
      <c r="C315" s="53" t="s">
        <v>648</v>
      </c>
      <c r="D315" s="54" t="s">
        <v>37</v>
      </c>
      <c r="E315" s="54"/>
      <c r="F315" s="55">
        <v>0</v>
      </c>
      <c r="G315" s="56">
        <f t="shared" si="42"/>
        <v>0</v>
      </c>
      <c r="H315" s="56">
        <f t="shared" si="43"/>
        <v>0</v>
      </c>
      <c r="I315" s="103">
        <f t="shared" si="50"/>
        <v>0</v>
      </c>
      <c r="J315" s="103">
        <f t="shared" si="50"/>
        <v>0</v>
      </c>
      <c r="K315" s="55"/>
      <c r="L315" s="55">
        <v>0</v>
      </c>
      <c r="M315" s="56">
        <f t="shared" si="44"/>
        <v>0</v>
      </c>
      <c r="N315" s="56">
        <f t="shared" si="45"/>
        <v>0</v>
      </c>
      <c r="O315" s="103">
        <f t="shared" si="51"/>
        <v>0</v>
      </c>
      <c r="P315" s="103">
        <f t="shared" si="51"/>
        <v>0</v>
      </c>
      <c r="Q315" s="50"/>
    </row>
    <row r="316" spans="1:17" hidden="1" outlineLevel="1">
      <c r="A316" s="51">
        <v>16504011</v>
      </c>
      <c r="B316" s="71" t="s">
        <v>649</v>
      </c>
      <c r="C316" s="72" t="s">
        <v>525</v>
      </c>
      <c r="D316" s="54" t="s">
        <v>37</v>
      </c>
      <c r="E316" s="54"/>
      <c r="F316" s="55">
        <v>0</v>
      </c>
      <c r="G316" s="56">
        <f t="shared" si="42"/>
        <v>0</v>
      </c>
      <c r="H316" s="56">
        <f t="shared" si="43"/>
        <v>0</v>
      </c>
      <c r="I316" s="103">
        <f t="shared" si="50"/>
        <v>0</v>
      </c>
      <c r="J316" s="103">
        <f t="shared" si="50"/>
        <v>0</v>
      </c>
      <c r="K316" s="55"/>
      <c r="L316" s="55">
        <v>0</v>
      </c>
      <c r="M316" s="56">
        <f t="shared" si="44"/>
        <v>0</v>
      </c>
      <c r="N316" s="56">
        <f t="shared" si="45"/>
        <v>0</v>
      </c>
      <c r="O316" s="103">
        <f t="shared" si="51"/>
        <v>0</v>
      </c>
      <c r="P316" s="103">
        <f t="shared" si="51"/>
        <v>0</v>
      </c>
      <c r="Q316" s="50"/>
    </row>
    <row r="317" spans="1:17" hidden="1" outlineLevel="1">
      <c r="A317" s="52">
        <v>16504013</v>
      </c>
      <c r="B317" s="52" t="s">
        <v>650</v>
      </c>
      <c r="C317" s="53" t="s">
        <v>651</v>
      </c>
      <c r="D317" s="54" t="s">
        <v>37</v>
      </c>
      <c r="E317" s="54"/>
      <c r="F317" s="55">
        <v>0</v>
      </c>
      <c r="G317" s="56">
        <f t="shared" si="42"/>
        <v>0</v>
      </c>
      <c r="H317" s="56">
        <f t="shared" si="43"/>
        <v>0</v>
      </c>
      <c r="I317" s="103">
        <f t="shared" si="50"/>
        <v>0</v>
      </c>
      <c r="J317" s="103">
        <f t="shared" si="50"/>
        <v>0</v>
      </c>
      <c r="K317" s="55"/>
      <c r="L317" s="55">
        <v>0</v>
      </c>
      <c r="M317" s="56">
        <f t="shared" si="44"/>
        <v>0</v>
      </c>
      <c r="N317" s="56">
        <f t="shared" si="45"/>
        <v>0</v>
      </c>
      <c r="O317" s="103">
        <f t="shared" si="51"/>
        <v>0</v>
      </c>
      <c r="P317" s="103">
        <f t="shared" si="51"/>
        <v>0</v>
      </c>
      <c r="Q317" s="50"/>
    </row>
    <row r="318" spans="1:17" hidden="1" outlineLevel="1">
      <c r="A318" s="52">
        <v>16504023</v>
      </c>
      <c r="B318" s="52" t="s">
        <v>652</v>
      </c>
      <c r="C318" s="53" t="s">
        <v>653</v>
      </c>
      <c r="D318" s="54" t="s">
        <v>37</v>
      </c>
      <c r="E318" s="54"/>
      <c r="F318" s="55">
        <v>0</v>
      </c>
      <c r="G318" s="56">
        <f t="shared" si="42"/>
        <v>0</v>
      </c>
      <c r="H318" s="56">
        <f t="shared" si="43"/>
        <v>0</v>
      </c>
      <c r="I318" s="103">
        <f t="shared" si="50"/>
        <v>0</v>
      </c>
      <c r="J318" s="103">
        <f t="shared" si="50"/>
        <v>0</v>
      </c>
      <c r="K318" s="55"/>
      <c r="L318" s="55">
        <v>0</v>
      </c>
      <c r="M318" s="56">
        <f t="shared" si="44"/>
        <v>0</v>
      </c>
      <c r="N318" s="56">
        <f t="shared" si="45"/>
        <v>0</v>
      </c>
      <c r="O318" s="103">
        <f t="shared" si="51"/>
        <v>0</v>
      </c>
      <c r="P318" s="103">
        <f t="shared" si="51"/>
        <v>0</v>
      </c>
      <c r="Q318" s="50"/>
    </row>
    <row r="319" spans="1:17" hidden="1" outlineLevel="1">
      <c r="A319" s="52">
        <v>16504033</v>
      </c>
      <c r="B319" s="52" t="s">
        <v>654</v>
      </c>
      <c r="C319" s="53" t="s">
        <v>655</v>
      </c>
      <c r="D319" s="54" t="s">
        <v>37</v>
      </c>
      <c r="E319" s="54"/>
      <c r="F319" s="55">
        <v>0</v>
      </c>
      <c r="G319" s="56">
        <f t="shared" si="42"/>
        <v>0</v>
      </c>
      <c r="H319" s="56">
        <f t="shared" si="43"/>
        <v>0</v>
      </c>
      <c r="I319" s="103">
        <f t="shared" si="50"/>
        <v>0</v>
      </c>
      <c r="J319" s="103">
        <f t="shared" si="50"/>
        <v>0</v>
      </c>
      <c r="K319" s="55"/>
      <c r="L319" s="55">
        <v>0</v>
      </c>
      <c r="M319" s="56">
        <f t="shared" si="44"/>
        <v>0</v>
      </c>
      <c r="N319" s="56">
        <f t="shared" si="45"/>
        <v>0</v>
      </c>
      <c r="O319" s="103">
        <f t="shared" si="51"/>
        <v>0</v>
      </c>
      <c r="P319" s="103">
        <f t="shared" si="51"/>
        <v>0</v>
      </c>
      <c r="Q319" s="50"/>
    </row>
    <row r="320" spans="1:17" hidden="1" outlineLevel="1">
      <c r="A320" s="52">
        <v>16504043</v>
      </c>
      <c r="B320" s="52" t="s">
        <v>656</v>
      </c>
      <c r="C320" s="53" t="s">
        <v>657</v>
      </c>
      <c r="D320" s="54" t="s">
        <v>37</v>
      </c>
      <c r="E320" s="54"/>
      <c r="F320" s="55">
        <v>0</v>
      </c>
      <c r="G320" s="56">
        <f t="shared" si="42"/>
        <v>0</v>
      </c>
      <c r="H320" s="56">
        <f t="shared" si="43"/>
        <v>0</v>
      </c>
      <c r="I320" s="103">
        <f t="shared" si="50"/>
        <v>0</v>
      </c>
      <c r="J320" s="103">
        <f t="shared" si="50"/>
        <v>0</v>
      </c>
      <c r="K320" s="55"/>
      <c r="L320" s="55">
        <v>0</v>
      </c>
      <c r="M320" s="56">
        <f t="shared" si="44"/>
        <v>0</v>
      </c>
      <c r="N320" s="56">
        <f t="shared" si="45"/>
        <v>0</v>
      </c>
      <c r="O320" s="103">
        <f t="shared" si="51"/>
        <v>0</v>
      </c>
      <c r="P320" s="103">
        <f t="shared" si="51"/>
        <v>0</v>
      </c>
      <c r="Q320" s="50"/>
    </row>
    <row r="321" spans="1:17" hidden="1" outlineLevel="1">
      <c r="A321" s="52">
        <v>16504053</v>
      </c>
      <c r="B321" s="52" t="s">
        <v>658</v>
      </c>
      <c r="C321" s="52" t="s">
        <v>659</v>
      </c>
      <c r="D321" s="54" t="s">
        <v>37</v>
      </c>
      <c r="E321" s="54"/>
      <c r="F321" s="55">
        <v>0</v>
      </c>
      <c r="G321" s="56">
        <f t="shared" si="42"/>
        <v>0</v>
      </c>
      <c r="H321" s="56">
        <f t="shared" si="43"/>
        <v>0</v>
      </c>
      <c r="I321" s="103">
        <f t="shared" si="50"/>
        <v>0</v>
      </c>
      <c r="J321" s="103">
        <f t="shared" si="50"/>
        <v>0</v>
      </c>
      <c r="K321" s="55"/>
      <c r="L321" s="55">
        <v>0</v>
      </c>
      <c r="M321" s="56">
        <f t="shared" si="44"/>
        <v>0</v>
      </c>
      <c r="N321" s="56">
        <f t="shared" si="45"/>
        <v>0</v>
      </c>
      <c r="O321" s="103">
        <f t="shared" si="51"/>
        <v>0</v>
      </c>
      <c r="P321" s="103">
        <f t="shared" si="51"/>
        <v>0</v>
      </c>
      <c r="Q321" s="50"/>
    </row>
    <row r="322" spans="1:17" hidden="1" outlineLevel="1">
      <c r="A322" s="52">
        <v>16504063</v>
      </c>
      <c r="B322" s="52" t="s">
        <v>660</v>
      </c>
      <c r="C322" s="53" t="s">
        <v>661</v>
      </c>
      <c r="D322" s="54" t="s">
        <v>37</v>
      </c>
      <c r="E322" s="54"/>
      <c r="F322" s="55">
        <v>0</v>
      </c>
      <c r="G322" s="56">
        <f t="shared" si="42"/>
        <v>0</v>
      </c>
      <c r="H322" s="56">
        <f t="shared" si="43"/>
        <v>0</v>
      </c>
      <c r="I322" s="103">
        <f t="shared" si="50"/>
        <v>0</v>
      </c>
      <c r="J322" s="103">
        <f t="shared" si="50"/>
        <v>0</v>
      </c>
      <c r="K322" s="55"/>
      <c r="L322" s="55">
        <v>0</v>
      </c>
      <c r="M322" s="56">
        <f t="shared" si="44"/>
        <v>0</v>
      </c>
      <c r="N322" s="56">
        <f t="shared" si="45"/>
        <v>0</v>
      </c>
      <c r="O322" s="103">
        <f t="shared" si="51"/>
        <v>0</v>
      </c>
      <c r="P322" s="103">
        <f t="shared" si="51"/>
        <v>0</v>
      </c>
      <c r="Q322" s="50"/>
    </row>
    <row r="323" spans="1:17" hidden="1" outlineLevel="1">
      <c r="A323" s="52">
        <v>16504073</v>
      </c>
      <c r="B323" s="52" t="s">
        <v>662</v>
      </c>
      <c r="C323" s="53" t="s">
        <v>604</v>
      </c>
      <c r="D323" s="54" t="s">
        <v>37</v>
      </c>
      <c r="E323" s="54"/>
      <c r="F323" s="55">
        <v>0</v>
      </c>
      <c r="G323" s="56">
        <f t="shared" si="42"/>
        <v>0</v>
      </c>
      <c r="H323" s="56">
        <f t="shared" si="43"/>
        <v>0</v>
      </c>
      <c r="I323" s="103">
        <f t="shared" si="50"/>
        <v>0</v>
      </c>
      <c r="J323" s="103">
        <f t="shared" si="50"/>
        <v>0</v>
      </c>
      <c r="K323" s="55"/>
      <c r="L323" s="55">
        <v>0</v>
      </c>
      <c r="M323" s="56">
        <f t="shared" si="44"/>
        <v>0</v>
      </c>
      <c r="N323" s="56">
        <f t="shared" si="45"/>
        <v>0</v>
      </c>
      <c r="O323" s="103">
        <f t="shared" si="51"/>
        <v>0</v>
      </c>
      <c r="P323" s="103">
        <f t="shared" si="51"/>
        <v>0</v>
      </c>
      <c r="Q323" s="50"/>
    </row>
    <row r="324" spans="1:17" hidden="1" outlineLevel="1">
      <c r="A324" s="52">
        <v>16504083</v>
      </c>
      <c r="B324" s="52" t="s">
        <v>663</v>
      </c>
      <c r="C324" s="53" t="s">
        <v>602</v>
      </c>
      <c r="D324" s="54" t="s">
        <v>37</v>
      </c>
      <c r="E324" s="54"/>
      <c r="F324" s="55">
        <v>0</v>
      </c>
      <c r="G324" s="56">
        <f t="shared" si="42"/>
        <v>0</v>
      </c>
      <c r="H324" s="56">
        <f t="shared" si="43"/>
        <v>0</v>
      </c>
      <c r="I324" s="103">
        <f t="shared" si="50"/>
        <v>0</v>
      </c>
      <c r="J324" s="103">
        <f t="shared" si="50"/>
        <v>0</v>
      </c>
      <c r="K324" s="55"/>
      <c r="L324" s="55">
        <v>0</v>
      </c>
      <c r="M324" s="56">
        <f t="shared" si="44"/>
        <v>0</v>
      </c>
      <c r="N324" s="56">
        <f t="shared" si="45"/>
        <v>0</v>
      </c>
      <c r="O324" s="103">
        <f t="shared" si="51"/>
        <v>0</v>
      </c>
      <c r="P324" s="103">
        <f t="shared" si="51"/>
        <v>0</v>
      </c>
      <c r="Q324" s="50"/>
    </row>
    <row r="325" spans="1:17" hidden="1" outlineLevel="1">
      <c r="A325" s="52">
        <v>16504093</v>
      </c>
      <c r="B325" s="52" t="s">
        <v>664</v>
      </c>
      <c r="C325" s="53" t="s">
        <v>665</v>
      </c>
      <c r="D325" s="54" t="s">
        <v>37</v>
      </c>
      <c r="E325" s="54"/>
      <c r="F325" s="55">
        <v>0</v>
      </c>
      <c r="G325" s="56">
        <f t="shared" si="42"/>
        <v>0</v>
      </c>
      <c r="H325" s="56">
        <f t="shared" si="43"/>
        <v>0</v>
      </c>
      <c r="I325" s="103">
        <f t="shared" si="50"/>
        <v>0</v>
      </c>
      <c r="J325" s="103">
        <f t="shared" si="50"/>
        <v>0</v>
      </c>
      <c r="K325" s="55"/>
      <c r="L325" s="55">
        <v>0</v>
      </c>
      <c r="M325" s="56">
        <f t="shared" si="44"/>
        <v>0</v>
      </c>
      <c r="N325" s="56">
        <f t="shared" si="45"/>
        <v>0</v>
      </c>
      <c r="O325" s="103">
        <f t="shared" si="51"/>
        <v>0</v>
      </c>
      <c r="P325" s="103">
        <f t="shared" si="51"/>
        <v>0</v>
      </c>
      <c r="Q325" s="50"/>
    </row>
    <row r="326" spans="1:17" hidden="1" outlineLevel="1">
      <c r="A326" s="52">
        <v>16504101</v>
      </c>
      <c r="B326" s="52" t="s">
        <v>666</v>
      </c>
      <c r="C326" s="53" t="s">
        <v>553</v>
      </c>
      <c r="D326" s="54" t="s">
        <v>37</v>
      </c>
      <c r="E326" s="54"/>
      <c r="F326" s="55">
        <v>0</v>
      </c>
      <c r="G326" s="56">
        <f t="shared" si="42"/>
        <v>0</v>
      </c>
      <c r="H326" s="56">
        <f t="shared" si="43"/>
        <v>0</v>
      </c>
      <c r="I326" s="103">
        <f t="shared" si="50"/>
        <v>0</v>
      </c>
      <c r="J326" s="103">
        <f t="shared" si="50"/>
        <v>0</v>
      </c>
      <c r="K326" s="55"/>
      <c r="L326" s="55">
        <v>0</v>
      </c>
      <c r="M326" s="56">
        <f t="shared" si="44"/>
        <v>0</v>
      </c>
      <c r="N326" s="56">
        <f t="shared" si="45"/>
        <v>0</v>
      </c>
      <c r="O326" s="103">
        <f t="shared" si="51"/>
        <v>0</v>
      </c>
      <c r="P326" s="103">
        <f t="shared" si="51"/>
        <v>0</v>
      </c>
      <c r="Q326" s="50"/>
    </row>
    <row r="327" spans="1:17" hidden="1" outlineLevel="1">
      <c r="A327" s="52">
        <v>16504112</v>
      </c>
      <c r="B327" s="52" t="s">
        <v>667</v>
      </c>
      <c r="C327" s="53" t="s">
        <v>668</v>
      </c>
      <c r="D327" s="54" t="s">
        <v>91</v>
      </c>
      <c r="E327" s="54"/>
      <c r="F327" s="55">
        <v>45300</v>
      </c>
      <c r="G327" s="56">
        <f t="shared" si="42"/>
        <v>0</v>
      </c>
      <c r="H327" s="56">
        <f t="shared" si="43"/>
        <v>45300</v>
      </c>
      <c r="I327" s="103">
        <f t="shared" si="50"/>
        <v>0</v>
      </c>
      <c r="J327" s="103">
        <f t="shared" si="50"/>
        <v>0</v>
      </c>
      <c r="K327" s="55"/>
      <c r="L327" s="55">
        <v>249943.14499999999</v>
      </c>
      <c r="M327" s="56">
        <f t="shared" si="44"/>
        <v>0</v>
      </c>
      <c r="N327" s="56">
        <f t="shared" si="45"/>
        <v>249943.14499999999</v>
      </c>
      <c r="O327" s="103">
        <f t="shared" si="51"/>
        <v>0</v>
      </c>
      <c r="P327" s="103">
        <f t="shared" si="51"/>
        <v>0</v>
      </c>
      <c r="Q327" s="50"/>
    </row>
    <row r="328" spans="1:17" hidden="1" outlineLevel="1">
      <c r="A328" s="51">
        <v>16504171</v>
      </c>
      <c r="B328" s="51" t="s">
        <v>669</v>
      </c>
      <c r="C328" s="53" t="s">
        <v>560</v>
      </c>
      <c r="D328" s="54" t="s">
        <v>37</v>
      </c>
      <c r="E328" s="54"/>
      <c r="F328" s="55">
        <v>0</v>
      </c>
      <c r="G328" s="56">
        <f t="shared" ref="G328:G391" si="52">IF(RIGHT($A328)="1",$F328,0)</f>
        <v>0</v>
      </c>
      <c r="H328" s="56">
        <f t="shared" ref="H328:H391" si="53">IF(RIGHT($A328)="2",$F328,0)</f>
        <v>0</v>
      </c>
      <c r="I328" s="103">
        <f t="shared" ref="I328:J347" si="54">IF(AND(RIGHT($A328)&lt;&gt;"1",RIGHT($A328)&lt;&gt;"2"),$F328,0)*I$6</f>
        <v>0</v>
      </c>
      <c r="J328" s="103">
        <f t="shared" si="54"/>
        <v>0</v>
      </c>
      <c r="K328" s="55"/>
      <c r="L328" s="55">
        <v>5573538.2633333337</v>
      </c>
      <c r="M328" s="56">
        <f t="shared" ref="M328:M391" si="55">IF(RIGHT($A328)="1",$L328,0)</f>
        <v>5573538.2633333337</v>
      </c>
      <c r="N328" s="56">
        <f t="shared" ref="N328:N391" si="56">IF(RIGHT($A328)="2",$L328,0)</f>
        <v>0</v>
      </c>
      <c r="O328" s="103">
        <f t="shared" ref="O328:P347" si="57">IF(AND(RIGHT($A328)&lt;&gt;"1",RIGHT($A328)&lt;&gt;"2"),$L328,0)*O$6</f>
        <v>0</v>
      </c>
      <c r="P328" s="103">
        <f t="shared" si="57"/>
        <v>0</v>
      </c>
      <c r="Q328" s="50"/>
    </row>
    <row r="329" spans="1:17" hidden="1" outlineLevel="1">
      <c r="A329" s="51">
        <v>16504181</v>
      </c>
      <c r="B329" s="51" t="s">
        <v>670</v>
      </c>
      <c r="C329" s="53" t="s">
        <v>562</v>
      </c>
      <c r="D329" s="54" t="s">
        <v>37</v>
      </c>
      <c r="E329" s="54"/>
      <c r="F329" s="55">
        <v>0</v>
      </c>
      <c r="G329" s="56">
        <f t="shared" si="52"/>
        <v>0</v>
      </c>
      <c r="H329" s="56">
        <f t="shared" si="53"/>
        <v>0</v>
      </c>
      <c r="I329" s="103">
        <f t="shared" si="54"/>
        <v>0</v>
      </c>
      <c r="J329" s="103">
        <f t="shared" si="54"/>
        <v>0</v>
      </c>
      <c r="K329" s="55"/>
      <c r="L329" s="55">
        <v>3059208.4449999998</v>
      </c>
      <c r="M329" s="56">
        <f t="shared" si="55"/>
        <v>3059208.4449999998</v>
      </c>
      <c r="N329" s="56">
        <f t="shared" si="56"/>
        <v>0</v>
      </c>
      <c r="O329" s="103">
        <f t="shared" si="57"/>
        <v>0</v>
      </c>
      <c r="P329" s="103">
        <f t="shared" si="57"/>
        <v>0</v>
      </c>
      <c r="Q329" s="50"/>
    </row>
    <row r="330" spans="1:17" hidden="1" outlineLevel="1">
      <c r="A330" s="51">
        <v>16504191</v>
      </c>
      <c r="B330" s="51" t="s">
        <v>671</v>
      </c>
      <c r="C330" s="53" t="s">
        <v>672</v>
      </c>
      <c r="D330" s="54" t="s">
        <v>37</v>
      </c>
      <c r="E330" s="54"/>
      <c r="F330" s="55">
        <v>0</v>
      </c>
      <c r="G330" s="56">
        <f t="shared" si="52"/>
        <v>0</v>
      </c>
      <c r="H330" s="56">
        <f t="shared" si="53"/>
        <v>0</v>
      </c>
      <c r="I330" s="103">
        <f t="shared" si="54"/>
        <v>0</v>
      </c>
      <c r="J330" s="103">
        <f t="shared" si="54"/>
        <v>0</v>
      </c>
      <c r="K330" s="55"/>
      <c r="L330" s="55">
        <v>88936.083333333328</v>
      </c>
      <c r="M330" s="56">
        <f t="shared" si="55"/>
        <v>88936.083333333328</v>
      </c>
      <c r="N330" s="56">
        <f t="shared" si="56"/>
        <v>0</v>
      </c>
      <c r="O330" s="103">
        <f t="shared" si="57"/>
        <v>0</v>
      </c>
      <c r="P330" s="103">
        <f t="shared" si="57"/>
        <v>0</v>
      </c>
      <c r="Q330" s="50"/>
    </row>
    <row r="331" spans="1:17" hidden="1" outlineLevel="1">
      <c r="A331" s="51">
        <v>16504201</v>
      </c>
      <c r="B331" s="51" t="s">
        <v>673</v>
      </c>
      <c r="C331" s="54" t="s">
        <v>483</v>
      </c>
      <c r="D331" s="54" t="s">
        <v>37</v>
      </c>
      <c r="E331" s="54"/>
      <c r="F331" s="55">
        <v>33006</v>
      </c>
      <c r="G331" s="56">
        <f t="shared" si="52"/>
        <v>33006</v>
      </c>
      <c r="H331" s="56">
        <f t="shared" si="53"/>
        <v>0</v>
      </c>
      <c r="I331" s="103">
        <f t="shared" si="54"/>
        <v>0</v>
      </c>
      <c r="J331" s="103">
        <f t="shared" si="54"/>
        <v>0</v>
      </c>
      <c r="K331" s="55"/>
      <c r="L331" s="55">
        <v>33006</v>
      </c>
      <c r="M331" s="56">
        <f t="shared" si="55"/>
        <v>33006</v>
      </c>
      <c r="N331" s="56">
        <f t="shared" si="56"/>
        <v>0</v>
      </c>
      <c r="O331" s="103">
        <f t="shared" si="57"/>
        <v>0</v>
      </c>
      <c r="P331" s="103">
        <f t="shared" si="57"/>
        <v>0</v>
      </c>
      <c r="Q331" s="50"/>
    </row>
    <row r="332" spans="1:17" hidden="1" outlineLevel="1">
      <c r="A332" s="52">
        <v>16504221</v>
      </c>
      <c r="B332" s="52" t="s">
        <v>674</v>
      </c>
      <c r="C332" s="53" t="s">
        <v>556</v>
      </c>
      <c r="D332" s="54" t="s">
        <v>37</v>
      </c>
      <c r="E332" s="54"/>
      <c r="F332" s="55">
        <v>0</v>
      </c>
      <c r="G332" s="56">
        <f t="shared" si="52"/>
        <v>0</v>
      </c>
      <c r="H332" s="56">
        <f t="shared" si="53"/>
        <v>0</v>
      </c>
      <c r="I332" s="103">
        <f t="shared" si="54"/>
        <v>0</v>
      </c>
      <c r="J332" s="103">
        <f t="shared" si="54"/>
        <v>0</v>
      </c>
      <c r="K332" s="55"/>
      <c r="L332" s="55">
        <v>0</v>
      </c>
      <c r="M332" s="56">
        <f t="shared" si="55"/>
        <v>0</v>
      </c>
      <c r="N332" s="56">
        <f t="shared" si="56"/>
        <v>0</v>
      </c>
      <c r="O332" s="103">
        <f t="shared" si="57"/>
        <v>0</v>
      </c>
      <c r="P332" s="103">
        <f t="shared" si="57"/>
        <v>0</v>
      </c>
      <c r="Q332" s="50"/>
    </row>
    <row r="333" spans="1:17" hidden="1" outlineLevel="1">
      <c r="A333" s="52">
        <v>16504223</v>
      </c>
      <c r="B333" s="52" t="s">
        <v>675</v>
      </c>
      <c r="C333" s="54" t="s">
        <v>676</v>
      </c>
      <c r="D333" s="54" t="s">
        <v>37</v>
      </c>
      <c r="E333" s="54"/>
      <c r="F333" s="55">
        <v>0</v>
      </c>
      <c r="G333" s="56">
        <f t="shared" si="52"/>
        <v>0</v>
      </c>
      <c r="H333" s="56">
        <f t="shared" si="53"/>
        <v>0</v>
      </c>
      <c r="I333" s="103">
        <f t="shared" si="54"/>
        <v>0</v>
      </c>
      <c r="J333" s="103">
        <f t="shared" si="54"/>
        <v>0</v>
      </c>
      <c r="K333" s="55"/>
      <c r="L333" s="55">
        <v>0</v>
      </c>
      <c r="M333" s="56">
        <f t="shared" si="55"/>
        <v>0</v>
      </c>
      <c r="N333" s="56">
        <f t="shared" si="56"/>
        <v>0</v>
      </c>
      <c r="O333" s="103">
        <f t="shared" si="57"/>
        <v>0</v>
      </c>
      <c r="P333" s="103">
        <f t="shared" si="57"/>
        <v>0</v>
      </c>
      <c r="Q333" s="50"/>
    </row>
    <row r="334" spans="1:17" hidden="1" outlineLevel="1">
      <c r="A334" s="52">
        <v>16504231</v>
      </c>
      <c r="B334" s="52" t="s">
        <v>677</v>
      </c>
      <c r="C334" s="53" t="s">
        <v>592</v>
      </c>
      <c r="D334" s="54" t="s">
        <v>37</v>
      </c>
      <c r="E334" s="54"/>
      <c r="F334" s="55">
        <v>0</v>
      </c>
      <c r="G334" s="56">
        <f t="shared" si="52"/>
        <v>0</v>
      </c>
      <c r="H334" s="56">
        <f t="shared" si="53"/>
        <v>0</v>
      </c>
      <c r="I334" s="103">
        <f t="shared" si="54"/>
        <v>0</v>
      </c>
      <c r="J334" s="103">
        <f t="shared" si="54"/>
        <v>0</v>
      </c>
      <c r="K334" s="55"/>
      <c r="L334" s="55">
        <v>0</v>
      </c>
      <c r="M334" s="56">
        <f t="shared" si="55"/>
        <v>0</v>
      </c>
      <c r="N334" s="56">
        <f t="shared" si="56"/>
        <v>0</v>
      </c>
      <c r="O334" s="103">
        <f t="shared" si="57"/>
        <v>0</v>
      </c>
      <c r="P334" s="103">
        <f t="shared" si="57"/>
        <v>0</v>
      </c>
      <c r="Q334" s="50"/>
    </row>
    <row r="335" spans="1:17" hidden="1" outlineLevel="1">
      <c r="A335" s="52">
        <v>16504233</v>
      </c>
      <c r="B335" s="52" t="s">
        <v>678</v>
      </c>
      <c r="C335" s="54" t="s">
        <v>612</v>
      </c>
      <c r="D335" s="54" t="s">
        <v>37</v>
      </c>
      <c r="E335" s="54"/>
      <c r="F335" s="55">
        <v>0</v>
      </c>
      <c r="G335" s="56">
        <f t="shared" si="52"/>
        <v>0</v>
      </c>
      <c r="H335" s="56">
        <f t="shared" si="53"/>
        <v>0</v>
      </c>
      <c r="I335" s="103">
        <f t="shared" si="54"/>
        <v>0</v>
      </c>
      <c r="J335" s="103">
        <f t="shared" si="54"/>
        <v>0</v>
      </c>
      <c r="K335" s="55"/>
      <c r="L335" s="55">
        <v>0</v>
      </c>
      <c r="M335" s="56">
        <f t="shared" si="55"/>
        <v>0</v>
      </c>
      <c r="N335" s="56">
        <f t="shared" si="56"/>
        <v>0</v>
      </c>
      <c r="O335" s="103">
        <f t="shared" si="57"/>
        <v>0</v>
      </c>
      <c r="P335" s="103">
        <f t="shared" si="57"/>
        <v>0</v>
      </c>
      <c r="Q335" s="50"/>
    </row>
    <row r="336" spans="1:17" hidden="1" outlineLevel="1">
      <c r="A336" s="52">
        <v>16504241</v>
      </c>
      <c r="B336" s="52" t="s">
        <v>679</v>
      </c>
      <c r="C336" s="53" t="s">
        <v>596</v>
      </c>
      <c r="D336" s="54" t="s">
        <v>37</v>
      </c>
      <c r="E336" s="54"/>
      <c r="F336" s="55">
        <v>0</v>
      </c>
      <c r="G336" s="56">
        <f t="shared" si="52"/>
        <v>0</v>
      </c>
      <c r="H336" s="56">
        <f t="shared" si="53"/>
        <v>0</v>
      </c>
      <c r="I336" s="103">
        <f t="shared" si="54"/>
        <v>0</v>
      </c>
      <c r="J336" s="103">
        <f t="shared" si="54"/>
        <v>0</v>
      </c>
      <c r="K336" s="55"/>
      <c r="L336" s="55">
        <v>0</v>
      </c>
      <c r="M336" s="56">
        <f t="shared" si="55"/>
        <v>0</v>
      </c>
      <c r="N336" s="56">
        <f t="shared" si="56"/>
        <v>0</v>
      </c>
      <c r="O336" s="103">
        <f t="shared" si="57"/>
        <v>0</v>
      </c>
      <c r="P336" s="103">
        <f t="shared" si="57"/>
        <v>0</v>
      </c>
      <c r="Q336" s="50"/>
    </row>
    <row r="337" spans="1:17" hidden="1" outlineLevel="1">
      <c r="A337" s="51">
        <v>16504243</v>
      </c>
      <c r="B337" s="51" t="s">
        <v>680</v>
      </c>
      <c r="C337" s="53" t="s">
        <v>681</v>
      </c>
      <c r="D337" s="54" t="s">
        <v>37</v>
      </c>
      <c r="E337" s="54"/>
      <c r="F337" s="55">
        <v>0</v>
      </c>
      <c r="G337" s="56">
        <f t="shared" si="52"/>
        <v>0</v>
      </c>
      <c r="H337" s="56">
        <f t="shared" si="53"/>
        <v>0</v>
      </c>
      <c r="I337" s="103">
        <f t="shared" si="54"/>
        <v>0</v>
      </c>
      <c r="J337" s="103">
        <f t="shared" si="54"/>
        <v>0</v>
      </c>
      <c r="K337" s="55"/>
      <c r="L337" s="55">
        <v>0</v>
      </c>
      <c r="M337" s="56">
        <f t="shared" si="55"/>
        <v>0</v>
      </c>
      <c r="N337" s="56">
        <f t="shared" si="56"/>
        <v>0</v>
      </c>
      <c r="O337" s="103">
        <f t="shared" si="57"/>
        <v>0</v>
      </c>
      <c r="P337" s="103">
        <f t="shared" si="57"/>
        <v>0</v>
      </c>
      <c r="Q337" s="50"/>
    </row>
    <row r="338" spans="1:17" hidden="1" outlineLevel="1">
      <c r="A338" s="52">
        <v>16504251</v>
      </c>
      <c r="B338" s="52" t="s">
        <v>682</v>
      </c>
      <c r="C338" s="53" t="s">
        <v>600</v>
      </c>
      <c r="D338" s="54" t="s">
        <v>37</v>
      </c>
      <c r="E338" s="54"/>
      <c r="F338" s="55">
        <v>0</v>
      </c>
      <c r="G338" s="56">
        <f t="shared" si="52"/>
        <v>0</v>
      </c>
      <c r="H338" s="56">
        <f t="shared" si="53"/>
        <v>0</v>
      </c>
      <c r="I338" s="103">
        <f t="shared" si="54"/>
        <v>0</v>
      </c>
      <c r="J338" s="103">
        <f t="shared" si="54"/>
        <v>0</v>
      </c>
      <c r="K338" s="55"/>
      <c r="L338" s="55">
        <v>0</v>
      </c>
      <c r="M338" s="56">
        <f t="shared" si="55"/>
        <v>0</v>
      </c>
      <c r="N338" s="56">
        <f t="shared" si="56"/>
        <v>0</v>
      </c>
      <c r="O338" s="103">
        <f t="shared" si="57"/>
        <v>0</v>
      </c>
      <c r="P338" s="103">
        <f t="shared" si="57"/>
        <v>0</v>
      </c>
      <c r="Q338" s="50"/>
    </row>
    <row r="339" spans="1:17" hidden="1" outlineLevel="1">
      <c r="A339" s="52">
        <v>16504253</v>
      </c>
      <c r="B339" s="52" t="s">
        <v>683</v>
      </c>
      <c r="C339" s="53" t="s">
        <v>684</v>
      </c>
      <c r="D339" s="54" t="s">
        <v>37</v>
      </c>
      <c r="E339" s="54"/>
      <c r="F339" s="55">
        <v>0</v>
      </c>
      <c r="G339" s="56">
        <f t="shared" si="52"/>
        <v>0</v>
      </c>
      <c r="H339" s="56">
        <f t="shared" si="53"/>
        <v>0</v>
      </c>
      <c r="I339" s="103">
        <f t="shared" si="54"/>
        <v>0</v>
      </c>
      <c r="J339" s="103">
        <f t="shared" si="54"/>
        <v>0</v>
      </c>
      <c r="K339" s="55"/>
      <c r="L339" s="55">
        <v>0</v>
      </c>
      <c r="M339" s="56">
        <f t="shared" si="55"/>
        <v>0</v>
      </c>
      <c r="N339" s="56">
        <f t="shared" si="56"/>
        <v>0</v>
      </c>
      <c r="O339" s="103">
        <f t="shared" si="57"/>
        <v>0</v>
      </c>
      <c r="P339" s="103">
        <f t="shared" si="57"/>
        <v>0</v>
      </c>
      <c r="Q339" s="50"/>
    </row>
    <row r="340" spans="1:17" hidden="1" outlineLevel="1">
      <c r="A340" s="52">
        <v>16504261</v>
      </c>
      <c r="B340" s="52" t="s">
        <v>685</v>
      </c>
      <c r="C340" s="53" t="s">
        <v>568</v>
      </c>
      <c r="D340" s="54" t="s">
        <v>37</v>
      </c>
      <c r="E340" s="54"/>
      <c r="F340" s="55">
        <v>5907786.6500000004</v>
      </c>
      <c r="G340" s="56">
        <f t="shared" si="52"/>
        <v>5907786.6500000004</v>
      </c>
      <c r="H340" s="56">
        <f t="shared" si="53"/>
        <v>0</v>
      </c>
      <c r="I340" s="103">
        <f t="shared" si="54"/>
        <v>0</v>
      </c>
      <c r="J340" s="103">
        <f t="shared" si="54"/>
        <v>0</v>
      </c>
      <c r="K340" s="55"/>
      <c r="L340" s="55">
        <v>5250131.2299999995</v>
      </c>
      <c r="M340" s="56">
        <f t="shared" si="55"/>
        <v>5250131.2299999995</v>
      </c>
      <c r="N340" s="56">
        <f t="shared" si="56"/>
        <v>0</v>
      </c>
      <c r="O340" s="103">
        <f t="shared" si="57"/>
        <v>0</v>
      </c>
      <c r="P340" s="103">
        <f t="shared" si="57"/>
        <v>0</v>
      </c>
      <c r="Q340" s="50"/>
    </row>
    <row r="341" spans="1:17" hidden="1" outlineLevel="1">
      <c r="A341" s="52">
        <v>16504271</v>
      </c>
      <c r="B341" s="52" t="s">
        <v>686</v>
      </c>
      <c r="C341" s="53" t="s">
        <v>570</v>
      </c>
      <c r="D341" s="54" t="s">
        <v>37</v>
      </c>
      <c r="E341" s="54"/>
      <c r="F341" s="55">
        <v>3242797.11</v>
      </c>
      <c r="G341" s="56">
        <f t="shared" si="52"/>
        <v>3242797.11</v>
      </c>
      <c r="H341" s="56">
        <f t="shared" si="53"/>
        <v>0</v>
      </c>
      <c r="I341" s="103">
        <f t="shared" si="54"/>
        <v>0</v>
      </c>
      <c r="J341" s="103">
        <f t="shared" si="54"/>
        <v>0</v>
      </c>
      <c r="K341" s="55"/>
      <c r="L341" s="55">
        <v>2881808.5866666664</v>
      </c>
      <c r="M341" s="56">
        <f t="shared" si="55"/>
        <v>2881808.5866666664</v>
      </c>
      <c r="N341" s="56">
        <f t="shared" si="56"/>
        <v>0</v>
      </c>
      <c r="O341" s="103">
        <f t="shared" si="57"/>
        <v>0</v>
      </c>
      <c r="P341" s="103">
        <f t="shared" si="57"/>
        <v>0</v>
      </c>
      <c r="Q341" s="50"/>
    </row>
    <row r="342" spans="1:17" hidden="1" outlineLevel="1">
      <c r="A342" s="52">
        <v>16504273</v>
      </c>
      <c r="B342" s="52" t="s">
        <v>687</v>
      </c>
      <c r="C342" s="53" t="s">
        <v>688</v>
      </c>
      <c r="D342" s="54" t="s">
        <v>37</v>
      </c>
      <c r="E342" s="54"/>
      <c r="F342" s="55">
        <v>0</v>
      </c>
      <c r="G342" s="56">
        <f t="shared" si="52"/>
        <v>0</v>
      </c>
      <c r="H342" s="56">
        <f t="shared" si="53"/>
        <v>0</v>
      </c>
      <c r="I342" s="103">
        <f t="shared" si="54"/>
        <v>0</v>
      </c>
      <c r="J342" s="103">
        <f t="shared" si="54"/>
        <v>0</v>
      </c>
      <c r="K342" s="55"/>
      <c r="L342" s="55">
        <v>0</v>
      </c>
      <c r="M342" s="56">
        <f t="shared" si="55"/>
        <v>0</v>
      </c>
      <c r="N342" s="56">
        <f t="shared" si="56"/>
        <v>0</v>
      </c>
      <c r="O342" s="103">
        <f t="shared" si="57"/>
        <v>0</v>
      </c>
      <c r="P342" s="103">
        <f t="shared" si="57"/>
        <v>0</v>
      </c>
      <c r="Q342" s="50"/>
    </row>
    <row r="343" spans="1:17" hidden="1" outlineLevel="1">
      <c r="A343" s="51">
        <v>16504281</v>
      </c>
      <c r="B343" s="51" t="s">
        <v>689</v>
      </c>
      <c r="C343" s="74" t="s">
        <v>690</v>
      </c>
      <c r="D343" s="54" t="s">
        <v>37</v>
      </c>
      <c r="E343" s="54"/>
      <c r="F343" s="55">
        <v>94335.91</v>
      </c>
      <c r="G343" s="56">
        <f t="shared" si="52"/>
        <v>94335.91</v>
      </c>
      <c r="H343" s="56">
        <f t="shared" si="53"/>
        <v>0</v>
      </c>
      <c r="I343" s="103">
        <f t="shared" si="54"/>
        <v>0</v>
      </c>
      <c r="J343" s="103">
        <f t="shared" si="54"/>
        <v>0</v>
      </c>
      <c r="K343" s="55"/>
      <c r="L343" s="55">
        <v>83834.422916666648</v>
      </c>
      <c r="M343" s="56">
        <f t="shared" si="55"/>
        <v>83834.422916666648</v>
      </c>
      <c r="N343" s="56">
        <f t="shared" si="56"/>
        <v>0</v>
      </c>
      <c r="O343" s="103">
        <f t="shared" si="57"/>
        <v>0</v>
      </c>
      <c r="P343" s="103">
        <f t="shared" si="57"/>
        <v>0</v>
      </c>
      <c r="Q343" s="50"/>
    </row>
    <row r="344" spans="1:17" hidden="1" outlineLevel="1">
      <c r="A344" s="51">
        <v>16504283</v>
      </c>
      <c r="B344" s="51" t="s">
        <v>691</v>
      </c>
      <c r="C344" s="53" t="s">
        <v>692</v>
      </c>
      <c r="D344" s="54" t="s">
        <v>37</v>
      </c>
      <c r="E344" s="54"/>
      <c r="F344" s="55">
        <v>0</v>
      </c>
      <c r="G344" s="56">
        <f t="shared" si="52"/>
        <v>0</v>
      </c>
      <c r="H344" s="56">
        <f t="shared" si="53"/>
        <v>0</v>
      </c>
      <c r="I344" s="103">
        <f t="shared" si="54"/>
        <v>0</v>
      </c>
      <c r="J344" s="103">
        <f t="shared" si="54"/>
        <v>0</v>
      </c>
      <c r="K344" s="55"/>
      <c r="L344" s="55">
        <v>0</v>
      </c>
      <c r="M344" s="56">
        <f t="shared" si="55"/>
        <v>0</v>
      </c>
      <c r="N344" s="56">
        <f t="shared" si="56"/>
        <v>0</v>
      </c>
      <c r="O344" s="103">
        <f t="shared" si="57"/>
        <v>0</v>
      </c>
      <c r="P344" s="103">
        <f t="shared" si="57"/>
        <v>0</v>
      </c>
      <c r="Q344" s="50"/>
    </row>
    <row r="345" spans="1:17" hidden="1" outlineLevel="1">
      <c r="A345" s="51">
        <v>16504293</v>
      </c>
      <c r="B345" s="51" t="s">
        <v>693</v>
      </c>
      <c r="C345" s="53" t="s">
        <v>694</v>
      </c>
      <c r="D345" s="54" t="s">
        <v>37</v>
      </c>
      <c r="E345" s="54"/>
      <c r="F345" s="55">
        <v>0</v>
      </c>
      <c r="G345" s="56">
        <f t="shared" si="52"/>
        <v>0</v>
      </c>
      <c r="H345" s="56">
        <f t="shared" si="53"/>
        <v>0</v>
      </c>
      <c r="I345" s="103">
        <f t="shared" si="54"/>
        <v>0</v>
      </c>
      <c r="J345" s="103">
        <f t="shared" si="54"/>
        <v>0</v>
      </c>
      <c r="K345" s="55"/>
      <c r="L345" s="55">
        <v>0</v>
      </c>
      <c r="M345" s="56">
        <f t="shared" si="55"/>
        <v>0</v>
      </c>
      <c r="N345" s="56">
        <f t="shared" si="56"/>
        <v>0</v>
      </c>
      <c r="O345" s="103">
        <f t="shared" si="57"/>
        <v>0</v>
      </c>
      <c r="P345" s="103">
        <f t="shared" si="57"/>
        <v>0</v>
      </c>
      <c r="Q345" s="50"/>
    </row>
    <row r="346" spans="1:17" hidden="1" outlineLevel="1">
      <c r="A346" s="51">
        <v>16504303</v>
      </c>
      <c r="B346" s="51" t="s">
        <v>695</v>
      </c>
      <c r="C346" s="70" t="s">
        <v>696</v>
      </c>
      <c r="D346" s="54" t="s">
        <v>37</v>
      </c>
      <c r="E346" s="54"/>
      <c r="F346" s="55">
        <v>0</v>
      </c>
      <c r="G346" s="56">
        <f t="shared" si="52"/>
        <v>0</v>
      </c>
      <c r="H346" s="56">
        <f t="shared" si="53"/>
        <v>0</v>
      </c>
      <c r="I346" s="103">
        <f t="shared" si="54"/>
        <v>0</v>
      </c>
      <c r="J346" s="103">
        <f t="shared" si="54"/>
        <v>0</v>
      </c>
      <c r="K346" s="55"/>
      <c r="L346" s="55">
        <v>0</v>
      </c>
      <c r="M346" s="56">
        <f t="shared" si="55"/>
        <v>0</v>
      </c>
      <c r="N346" s="56">
        <f t="shared" si="56"/>
        <v>0</v>
      </c>
      <c r="O346" s="103">
        <f t="shared" si="57"/>
        <v>0</v>
      </c>
      <c r="P346" s="103">
        <f t="shared" si="57"/>
        <v>0</v>
      </c>
      <c r="Q346" s="50"/>
    </row>
    <row r="347" spans="1:17" hidden="1" outlineLevel="1">
      <c r="A347" s="51">
        <v>16504313</v>
      </c>
      <c r="B347" s="51" t="s">
        <v>697</v>
      </c>
      <c r="C347" s="70" t="s">
        <v>698</v>
      </c>
      <c r="D347" s="54" t="s">
        <v>37</v>
      </c>
      <c r="E347" s="54"/>
      <c r="F347" s="55">
        <v>0</v>
      </c>
      <c r="G347" s="56">
        <f t="shared" si="52"/>
        <v>0</v>
      </c>
      <c r="H347" s="56">
        <f t="shared" si="53"/>
        <v>0</v>
      </c>
      <c r="I347" s="103">
        <f t="shared" si="54"/>
        <v>0</v>
      </c>
      <c r="J347" s="103">
        <f t="shared" si="54"/>
        <v>0</v>
      </c>
      <c r="K347" s="55"/>
      <c r="L347" s="55">
        <v>0</v>
      </c>
      <c r="M347" s="56">
        <f t="shared" si="55"/>
        <v>0</v>
      </c>
      <c r="N347" s="56">
        <f t="shared" si="56"/>
        <v>0</v>
      </c>
      <c r="O347" s="103">
        <f t="shared" si="57"/>
        <v>0</v>
      </c>
      <c r="P347" s="103">
        <f t="shared" si="57"/>
        <v>0</v>
      </c>
      <c r="Q347" s="50"/>
    </row>
    <row r="348" spans="1:17" hidden="1" outlineLevel="1">
      <c r="A348" s="51">
        <v>16504323</v>
      </c>
      <c r="B348" s="51" t="s">
        <v>699</v>
      </c>
      <c r="C348" s="70" t="s">
        <v>700</v>
      </c>
      <c r="D348" s="54" t="s">
        <v>37</v>
      </c>
      <c r="E348" s="54"/>
      <c r="F348" s="55">
        <v>0</v>
      </c>
      <c r="G348" s="56">
        <f t="shared" si="52"/>
        <v>0</v>
      </c>
      <c r="H348" s="56">
        <f t="shared" si="53"/>
        <v>0</v>
      </c>
      <c r="I348" s="103">
        <f t="shared" ref="I348:J367" si="58">IF(AND(RIGHT($A348)&lt;&gt;"1",RIGHT($A348)&lt;&gt;"2"),$F348,0)*I$6</f>
        <v>0</v>
      </c>
      <c r="J348" s="103">
        <f t="shared" si="58"/>
        <v>0</v>
      </c>
      <c r="K348" s="55"/>
      <c r="L348" s="55">
        <v>0</v>
      </c>
      <c r="M348" s="56">
        <f t="shared" si="55"/>
        <v>0</v>
      </c>
      <c r="N348" s="56">
        <f t="shared" si="56"/>
        <v>0</v>
      </c>
      <c r="O348" s="103">
        <f t="shared" ref="O348:P367" si="59">IF(AND(RIGHT($A348)&lt;&gt;"1",RIGHT($A348)&lt;&gt;"2"),$L348,0)*O$6</f>
        <v>0</v>
      </c>
      <c r="P348" s="103">
        <f t="shared" si="59"/>
        <v>0</v>
      </c>
      <c r="Q348" s="50"/>
    </row>
    <row r="349" spans="1:17" hidden="1" outlineLevel="1">
      <c r="A349" s="51">
        <v>16504353</v>
      </c>
      <c r="B349" s="51" t="s">
        <v>701</v>
      </c>
      <c r="C349" s="70" t="s">
        <v>380</v>
      </c>
      <c r="D349" s="54" t="s">
        <v>37</v>
      </c>
      <c r="E349" s="54"/>
      <c r="F349" s="55">
        <v>0</v>
      </c>
      <c r="G349" s="56">
        <f t="shared" si="52"/>
        <v>0</v>
      </c>
      <c r="H349" s="56">
        <f t="shared" si="53"/>
        <v>0</v>
      </c>
      <c r="I349" s="103">
        <f t="shared" si="58"/>
        <v>0</v>
      </c>
      <c r="J349" s="103">
        <f t="shared" si="58"/>
        <v>0</v>
      </c>
      <c r="K349" s="55"/>
      <c r="L349" s="55">
        <v>0</v>
      </c>
      <c r="M349" s="56">
        <f t="shared" si="55"/>
        <v>0</v>
      </c>
      <c r="N349" s="56">
        <f t="shared" si="56"/>
        <v>0</v>
      </c>
      <c r="O349" s="103">
        <f t="shared" si="59"/>
        <v>0</v>
      </c>
      <c r="P349" s="103">
        <f t="shared" si="59"/>
        <v>0</v>
      </c>
      <c r="Q349" s="50"/>
    </row>
    <row r="350" spans="1:17" hidden="1" outlineLevel="1">
      <c r="A350" s="71">
        <v>16504373</v>
      </c>
      <c r="B350" s="71" t="s">
        <v>702</v>
      </c>
      <c r="C350" s="70" t="s">
        <v>703</v>
      </c>
      <c r="D350" s="54" t="s">
        <v>37</v>
      </c>
      <c r="E350" s="54"/>
      <c r="F350" s="55">
        <v>0</v>
      </c>
      <c r="G350" s="56">
        <f t="shared" si="52"/>
        <v>0</v>
      </c>
      <c r="H350" s="56">
        <f t="shared" si="53"/>
        <v>0</v>
      </c>
      <c r="I350" s="103">
        <f t="shared" si="58"/>
        <v>0</v>
      </c>
      <c r="J350" s="103">
        <f t="shared" si="58"/>
        <v>0</v>
      </c>
      <c r="K350" s="55"/>
      <c r="L350" s="55">
        <v>0</v>
      </c>
      <c r="M350" s="56">
        <f t="shared" si="55"/>
        <v>0</v>
      </c>
      <c r="N350" s="56">
        <f t="shared" si="56"/>
        <v>0</v>
      </c>
      <c r="O350" s="103">
        <f t="shared" si="59"/>
        <v>0</v>
      </c>
      <c r="P350" s="103">
        <f t="shared" si="59"/>
        <v>0</v>
      </c>
      <c r="Q350" s="50"/>
    </row>
    <row r="351" spans="1:17" hidden="1" outlineLevel="1">
      <c r="A351" s="71">
        <v>16504383</v>
      </c>
      <c r="B351" s="71" t="s">
        <v>704</v>
      </c>
      <c r="C351" s="63" t="s">
        <v>705</v>
      </c>
      <c r="D351" s="54" t="s">
        <v>37</v>
      </c>
      <c r="E351" s="54"/>
      <c r="F351" s="55">
        <v>0</v>
      </c>
      <c r="G351" s="56">
        <f t="shared" si="52"/>
        <v>0</v>
      </c>
      <c r="H351" s="56">
        <f t="shared" si="53"/>
        <v>0</v>
      </c>
      <c r="I351" s="103">
        <f t="shared" si="58"/>
        <v>0</v>
      </c>
      <c r="J351" s="103">
        <f t="shared" si="58"/>
        <v>0</v>
      </c>
      <c r="K351" s="55"/>
      <c r="L351" s="55">
        <v>0</v>
      </c>
      <c r="M351" s="56">
        <f t="shared" si="55"/>
        <v>0</v>
      </c>
      <c r="N351" s="56">
        <f t="shared" si="56"/>
        <v>0</v>
      </c>
      <c r="O351" s="103">
        <f t="shared" si="59"/>
        <v>0</v>
      </c>
      <c r="P351" s="103">
        <f t="shared" si="59"/>
        <v>0</v>
      </c>
      <c r="Q351" s="50"/>
    </row>
    <row r="352" spans="1:17" hidden="1" outlineLevel="1">
      <c r="A352" s="71">
        <v>16504393</v>
      </c>
      <c r="B352" s="71" t="s">
        <v>706</v>
      </c>
      <c r="C352" s="72" t="s">
        <v>707</v>
      </c>
      <c r="D352" s="54" t="s">
        <v>37</v>
      </c>
      <c r="E352" s="54"/>
      <c r="F352" s="55">
        <v>0</v>
      </c>
      <c r="G352" s="56">
        <f t="shared" si="52"/>
        <v>0</v>
      </c>
      <c r="H352" s="56">
        <f t="shared" si="53"/>
        <v>0</v>
      </c>
      <c r="I352" s="103">
        <f t="shared" si="58"/>
        <v>0</v>
      </c>
      <c r="J352" s="103">
        <f t="shared" si="58"/>
        <v>0</v>
      </c>
      <c r="K352" s="55"/>
      <c r="L352" s="55">
        <v>0</v>
      </c>
      <c r="M352" s="56">
        <f t="shared" si="55"/>
        <v>0</v>
      </c>
      <c r="N352" s="56">
        <f t="shared" si="56"/>
        <v>0</v>
      </c>
      <c r="O352" s="103">
        <f t="shared" si="59"/>
        <v>0</v>
      </c>
      <c r="P352" s="103">
        <f t="shared" si="59"/>
        <v>0</v>
      </c>
      <c r="Q352" s="50"/>
    </row>
    <row r="353" spans="1:17" hidden="1" outlineLevel="1">
      <c r="A353" s="71">
        <v>16504403</v>
      </c>
      <c r="B353" s="71" t="s">
        <v>708</v>
      </c>
      <c r="C353" s="63" t="s">
        <v>709</v>
      </c>
      <c r="D353" s="54" t="s">
        <v>37</v>
      </c>
      <c r="E353" s="54"/>
      <c r="F353" s="55">
        <v>0</v>
      </c>
      <c r="G353" s="56">
        <f t="shared" si="52"/>
        <v>0</v>
      </c>
      <c r="H353" s="56">
        <f t="shared" si="53"/>
        <v>0</v>
      </c>
      <c r="I353" s="103">
        <f t="shared" si="58"/>
        <v>0</v>
      </c>
      <c r="J353" s="103">
        <f t="shared" si="58"/>
        <v>0</v>
      </c>
      <c r="K353" s="55"/>
      <c r="L353" s="55">
        <v>0</v>
      </c>
      <c r="M353" s="56">
        <f t="shared" si="55"/>
        <v>0</v>
      </c>
      <c r="N353" s="56">
        <f t="shared" si="56"/>
        <v>0</v>
      </c>
      <c r="O353" s="103">
        <f t="shared" si="59"/>
        <v>0</v>
      </c>
      <c r="P353" s="103">
        <f t="shared" si="59"/>
        <v>0</v>
      </c>
      <c r="Q353" s="50"/>
    </row>
    <row r="354" spans="1:17" hidden="1" outlineLevel="1">
      <c r="A354" s="71">
        <v>16504413</v>
      </c>
      <c r="B354" s="71" t="s">
        <v>710</v>
      </c>
      <c r="C354" s="65" t="s">
        <v>711</v>
      </c>
      <c r="D354" s="54" t="s">
        <v>37</v>
      </c>
      <c r="E354" s="54"/>
      <c r="F354" s="55">
        <v>0</v>
      </c>
      <c r="G354" s="56">
        <f t="shared" si="52"/>
        <v>0</v>
      </c>
      <c r="H354" s="56">
        <f t="shared" si="53"/>
        <v>0</v>
      </c>
      <c r="I354" s="103">
        <f t="shared" si="58"/>
        <v>0</v>
      </c>
      <c r="J354" s="103">
        <f t="shared" si="58"/>
        <v>0</v>
      </c>
      <c r="K354" s="55"/>
      <c r="L354" s="55">
        <v>0</v>
      </c>
      <c r="M354" s="56">
        <f t="shared" si="55"/>
        <v>0</v>
      </c>
      <c r="N354" s="56">
        <f t="shared" si="56"/>
        <v>0</v>
      </c>
      <c r="O354" s="103">
        <f t="shared" si="59"/>
        <v>0</v>
      </c>
      <c r="P354" s="103">
        <f t="shared" si="59"/>
        <v>0</v>
      </c>
      <c r="Q354" s="50"/>
    </row>
    <row r="355" spans="1:17" hidden="1" outlineLevel="1">
      <c r="A355" s="71">
        <v>16504433</v>
      </c>
      <c r="B355" s="71" t="s">
        <v>712</v>
      </c>
      <c r="C355" s="63" t="s">
        <v>713</v>
      </c>
      <c r="D355" s="54" t="s">
        <v>37</v>
      </c>
      <c r="E355" s="54"/>
      <c r="F355" s="55">
        <v>0</v>
      </c>
      <c r="G355" s="56">
        <f t="shared" si="52"/>
        <v>0</v>
      </c>
      <c r="H355" s="56">
        <f t="shared" si="53"/>
        <v>0</v>
      </c>
      <c r="I355" s="103">
        <f t="shared" si="58"/>
        <v>0</v>
      </c>
      <c r="J355" s="103">
        <f t="shared" si="58"/>
        <v>0</v>
      </c>
      <c r="K355" s="55"/>
      <c r="L355" s="55">
        <v>0</v>
      </c>
      <c r="M355" s="56">
        <f t="shared" si="55"/>
        <v>0</v>
      </c>
      <c r="N355" s="56">
        <f t="shared" si="56"/>
        <v>0</v>
      </c>
      <c r="O355" s="103">
        <f t="shared" si="59"/>
        <v>0</v>
      </c>
      <c r="P355" s="103">
        <f t="shared" si="59"/>
        <v>0</v>
      </c>
      <c r="Q355" s="50"/>
    </row>
    <row r="356" spans="1:17" hidden="1" outlineLevel="1">
      <c r="A356" s="71">
        <v>16504443</v>
      </c>
      <c r="B356" s="71" t="s">
        <v>714</v>
      </c>
      <c r="C356" s="63" t="s">
        <v>715</v>
      </c>
      <c r="D356" s="54" t="s">
        <v>37</v>
      </c>
      <c r="E356" s="54"/>
      <c r="F356" s="55">
        <v>0</v>
      </c>
      <c r="G356" s="56">
        <f t="shared" si="52"/>
        <v>0</v>
      </c>
      <c r="H356" s="56">
        <f t="shared" si="53"/>
        <v>0</v>
      </c>
      <c r="I356" s="103">
        <f t="shared" si="58"/>
        <v>0</v>
      </c>
      <c r="J356" s="103">
        <f t="shared" si="58"/>
        <v>0</v>
      </c>
      <c r="K356" s="55"/>
      <c r="L356" s="55">
        <v>0</v>
      </c>
      <c r="M356" s="56">
        <f t="shared" si="55"/>
        <v>0</v>
      </c>
      <c r="N356" s="56">
        <f t="shared" si="56"/>
        <v>0</v>
      </c>
      <c r="O356" s="103">
        <f t="shared" si="59"/>
        <v>0</v>
      </c>
      <c r="P356" s="103">
        <f t="shared" si="59"/>
        <v>0</v>
      </c>
      <c r="Q356" s="50"/>
    </row>
    <row r="357" spans="1:17" hidden="1" outlineLevel="1">
      <c r="A357" s="71">
        <v>16504453</v>
      </c>
      <c r="B357" s="71" t="s">
        <v>716</v>
      </c>
      <c r="C357" s="53" t="s">
        <v>717</v>
      </c>
      <c r="D357" s="54" t="s">
        <v>37</v>
      </c>
      <c r="E357" s="54"/>
      <c r="F357" s="55">
        <v>0</v>
      </c>
      <c r="G357" s="56">
        <f t="shared" si="52"/>
        <v>0</v>
      </c>
      <c r="H357" s="56">
        <f t="shared" si="53"/>
        <v>0</v>
      </c>
      <c r="I357" s="103">
        <f t="shared" si="58"/>
        <v>0</v>
      </c>
      <c r="J357" s="103">
        <f t="shared" si="58"/>
        <v>0</v>
      </c>
      <c r="K357" s="55"/>
      <c r="L357" s="55">
        <v>0</v>
      </c>
      <c r="M357" s="56">
        <f t="shared" si="55"/>
        <v>0</v>
      </c>
      <c r="N357" s="56">
        <f t="shared" si="56"/>
        <v>0</v>
      </c>
      <c r="O357" s="103">
        <f t="shared" si="59"/>
        <v>0</v>
      </c>
      <c r="P357" s="103">
        <f t="shared" si="59"/>
        <v>0</v>
      </c>
      <c r="Q357" s="50"/>
    </row>
    <row r="358" spans="1:17" hidden="1" outlineLevel="1">
      <c r="A358" s="71">
        <v>16504463</v>
      </c>
      <c r="B358" s="71" t="s">
        <v>718</v>
      </c>
      <c r="C358" s="53" t="s">
        <v>719</v>
      </c>
      <c r="D358" s="54" t="s">
        <v>37</v>
      </c>
      <c r="E358" s="54"/>
      <c r="F358" s="55">
        <v>0</v>
      </c>
      <c r="G358" s="56">
        <f t="shared" si="52"/>
        <v>0</v>
      </c>
      <c r="H358" s="56">
        <f t="shared" si="53"/>
        <v>0</v>
      </c>
      <c r="I358" s="103">
        <f t="shared" si="58"/>
        <v>0</v>
      </c>
      <c r="J358" s="103">
        <f t="shared" si="58"/>
        <v>0</v>
      </c>
      <c r="K358" s="55"/>
      <c r="L358" s="55">
        <v>0</v>
      </c>
      <c r="M358" s="56">
        <f t="shared" si="55"/>
        <v>0</v>
      </c>
      <c r="N358" s="56">
        <f t="shared" si="56"/>
        <v>0</v>
      </c>
      <c r="O358" s="103">
        <f t="shared" si="59"/>
        <v>0</v>
      </c>
      <c r="P358" s="103">
        <f t="shared" si="59"/>
        <v>0</v>
      </c>
      <c r="Q358" s="50"/>
    </row>
    <row r="359" spans="1:17" hidden="1" outlineLevel="1">
      <c r="A359" s="71">
        <v>16504483</v>
      </c>
      <c r="B359" s="71" t="s">
        <v>720</v>
      </c>
      <c r="C359" s="53" t="s">
        <v>721</v>
      </c>
      <c r="D359" s="54" t="s">
        <v>37</v>
      </c>
      <c r="E359" s="54"/>
      <c r="F359" s="55">
        <v>0</v>
      </c>
      <c r="G359" s="56">
        <f t="shared" si="52"/>
        <v>0</v>
      </c>
      <c r="H359" s="56">
        <f t="shared" si="53"/>
        <v>0</v>
      </c>
      <c r="I359" s="103">
        <f t="shared" si="58"/>
        <v>0</v>
      </c>
      <c r="J359" s="103">
        <f t="shared" si="58"/>
        <v>0</v>
      </c>
      <c r="K359" s="55"/>
      <c r="L359" s="55">
        <v>0</v>
      </c>
      <c r="M359" s="56">
        <f t="shared" si="55"/>
        <v>0</v>
      </c>
      <c r="N359" s="56">
        <f t="shared" si="56"/>
        <v>0</v>
      </c>
      <c r="O359" s="103">
        <f t="shared" si="59"/>
        <v>0</v>
      </c>
      <c r="P359" s="103">
        <f t="shared" si="59"/>
        <v>0</v>
      </c>
      <c r="Q359" s="50"/>
    </row>
    <row r="360" spans="1:17" hidden="1" outlineLevel="1">
      <c r="A360" s="71">
        <v>16504493</v>
      </c>
      <c r="B360" s="71" t="s">
        <v>722</v>
      </c>
      <c r="C360" s="53" t="s">
        <v>723</v>
      </c>
      <c r="D360" s="54" t="s">
        <v>37</v>
      </c>
      <c r="E360" s="54"/>
      <c r="F360" s="55">
        <v>0</v>
      </c>
      <c r="G360" s="56">
        <f t="shared" si="52"/>
        <v>0</v>
      </c>
      <c r="H360" s="56">
        <f t="shared" si="53"/>
        <v>0</v>
      </c>
      <c r="I360" s="103">
        <f t="shared" si="58"/>
        <v>0</v>
      </c>
      <c r="J360" s="103">
        <f t="shared" si="58"/>
        <v>0</v>
      </c>
      <c r="K360" s="55"/>
      <c r="L360" s="55">
        <v>0</v>
      </c>
      <c r="M360" s="56">
        <f t="shared" si="55"/>
        <v>0</v>
      </c>
      <c r="N360" s="56">
        <f t="shared" si="56"/>
        <v>0</v>
      </c>
      <c r="O360" s="103">
        <f t="shared" si="59"/>
        <v>0</v>
      </c>
      <c r="P360" s="103">
        <f t="shared" si="59"/>
        <v>0</v>
      </c>
      <c r="Q360" s="50"/>
    </row>
    <row r="361" spans="1:17" hidden="1" outlineLevel="1">
      <c r="A361" s="71">
        <v>16504503</v>
      </c>
      <c r="B361" s="71" t="s">
        <v>724</v>
      </c>
      <c r="C361" s="53" t="s">
        <v>725</v>
      </c>
      <c r="D361" s="54" t="s">
        <v>37</v>
      </c>
      <c r="E361" s="54"/>
      <c r="F361" s="55">
        <v>0</v>
      </c>
      <c r="G361" s="56">
        <f t="shared" si="52"/>
        <v>0</v>
      </c>
      <c r="H361" s="56">
        <f t="shared" si="53"/>
        <v>0</v>
      </c>
      <c r="I361" s="103">
        <f t="shared" si="58"/>
        <v>0</v>
      </c>
      <c r="J361" s="103">
        <f t="shared" si="58"/>
        <v>0</v>
      </c>
      <c r="K361" s="55"/>
      <c r="L361" s="55">
        <v>0</v>
      </c>
      <c r="M361" s="56">
        <f t="shared" si="55"/>
        <v>0</v>
      </c>
      <c r="N361" s="56">
        <f t="shared" si="56"/>
        <v>0</v>
      </c>
      <c r="O361" s="103">
        <f t="shared" si="59"/>
        <v>0</v>
      </c>
      <c r="P361" s="103">
        <f t="shared" si="59"/>
        <v>0</v>
      </c>
      <c r="Q361" s="50"/>
    </row>
    <row r="362" spans="1:17" hidden="1" outlineLevel="1">
      <c r="A362" s="71">
        <v>16504523</v>
      </c>
      <c r="B362" s="71" t="s">
        <v>726</v>
      </c>
      <c r="C362" s="53" t="s">
        <v>727</v>
      </c>
      <c r="D362" s="54" t="s">
        <v>37</v>
      </c>
      <c r="E362" s="54"/>
      <c r="F362" s="55">
        <v>0</v>
      </c>
      <c r="G362" s="56">
        <f t="shared" si="52"/>
        <v>0</v>
      </c>
      <c r="H362" s="56">
        <f t="shared" si="53"/>
        <v>0</v>
      </c>
      <c r="I362" s="103">
        <f t="shared" si="58"/>
        <v>0</v>
      </c>
      <c r="J362" s="103">
        <f t="shared" si="58"/>
        <v>0</v>
      </c>
      <c r="K362" s="55"/>
      <c r="L362" s="55">
        <v>0</v>
      </c>
      <c r="M362" s="56">
        <f t="shared" si="55"/>
        <v>0</v>
      </c>
      <c r="N362" s="56">
        <f t="shared" si="56"/>
        <v>0</v>
      </c>
      <c r="O362" s="103">
        <f t="shared" si="59"/>
        <v>0</v>
      </c>
      <c r="P362" s="103">
        <f t="shared" si="59"/>
        <v>0</v>
      </c>
      <c r="Q362" s="50"/>
    </row>
    <row r="363" spans="1:17" hidden="1" outlineLevel="1">
      <c r="A363" s="71">
        <v>16504543</v>
      </c>
      <c r="B363" s="71" t="s">
        <v>728</v>
      </c>
      <c r="C363" s="53" t="s">
        <v>729</v>
      </c>
      <c r="D363" s="54" t="s">
        <v>37</v>
      </c>
      <c r="E363" s="54"/>
      <c r="F363" s="55">
        <v>0</v>
      </c>
      <c r="G363" s="56">
        <f t="shared" si="52"/>
        <v>0</v>
      </c>
      <c r="H363" s="56">
        <f t="shared" si="53"/>
        <v>0</v>
      </c>
      <c r="I363" s="103">
        <f t="shared" si="58"/>
        <v>0</v>
      </c>
      <c r="J363" s="103">
        <f t="shared" si="58"/>
        <v>0</v>
      </c>
      <c r="K363" s="55"/>
      <c r="L363" s="55">
        <v>6989.0308333333332</v>
      </c>
      <c r="M363" s="56">
        <f t="shared" si="55"/>
        <v>0</v>
      </c>
      <c r="N363" s="56">
        <f t="shared" si="56"/>
        <v>0</v>
      </c>
      <c r="O363" s="103">
        <f t="shared" si="59"/>
        <v>4611.3625438333338</v>
      </c>
      <c r="P363" s="103">
        <f t="shared" si="59"/>
        <v>2377.6682894999999</v>
      </c>
      <c r="Q363" s="50"/>
    </row>
    <row r="364" spans="1:17" hidden="1" outlineLevel="1">
      <c r="A364" s="71">
        <v>16504553</v>
      </c>
      <c r="B364" s="71" t="s">
        <v>730</v>
      </c>
      <c r="C364" s="53" t="s">
        <v>731</v>
      </c>
      <c r="D364" s="54" t="s">
        <v>37</v>
      </c>
      <c r="E364" s="54"/>
      <c r="F364" s="55">
        <v>2740739.52</v>
      </c>
      <c r="G364" s="56">
        <f t="shared" si="52"/>
        <v>0</v>
      </c>
      <c r="H364" s="56">
        <f t="shared" si="53"/>
        <v>0</v>
      </c>
      <c r="I364" s="103">
        <f t="shared" si="58"/>
        <v>1808339.9352960002</v>
      </c>
      <c r="J364" s="103">
        <f t="shared" si="58"/>
        <v>932399.58470400004</v>
      </c>
      <c r="K364" s="55"/>
      <c r="L364" s="55">
        <v>2707073.8120833333</v>
      </c>
      <c r="M364" s="56">
        <f t="shared" si="55"/>
        <v>0</v>
      </c>
      <c r="N364" s="56">
        <f t="shared" si="56"/>
        <v>0</v>
      </c>
      <c r="O364" s="103">
        <f t="shared" si="59"/>
        <v>1786127.3012125834</v>
      </c>
      <c r="P364" s="103">
        <f t="shared" si="59"/>
        <v>920946.51087074995</v>
      </c>
      <c r="Q364" s="50"/>
    </row>
    <row r="365" spans="1:17" hidden="1" outlineLevel="1">
      <c r="A365" s="71">
        <v>16504563</v>
      </c>
      <c r="B365" s="71" t="s">
        <v>732</v>
      </c>
      <c r="C365" s="53" t="s">
        <v>733</v>
      </c>
      <c r="D365" s="54" t="s">
        <v>37</v>
      </c>
      <c r="E365" s="54"/>
      <c r="F365" s="55">
        <v>1632415.24</v>
      </c>
      <c r="G365" s="56">
        <f t="shared" si="52"/>
        <v>0</v>
      </c>
      <c r="H365" s="56">
        <f t="shared" si="53"/>
        <v>0</v>
      </c>
      <c r="I365" s="103">
        <f t="shared" si="58"/>
        <v>1077067.5753520001</v>
      </c>
      <c r="J365" s="103">
        <f t="shared" si="58"/>
        <v>555347.66464800003</v>
      </c>
      <c r="K365" s="55"/>
      <c r="L365" s="55">
        <v>1680878.2525000002</v>
      </c>
      <c r="M365" s="56">
        <f t="shared" si="55"/>
        <v>0</v>
      </c>
      <c r="N365" s="56">
        <f t="shared" si="56"/>
        <v>0</v>
      </c>
      <c r="O365" s="103">
        <f t="shared" si="59"/>
        <v>1109043.4709995002</v>
      </c>
      <c r="P365" s="103">
        <f t="shared" si="59"/>
        <v>571834.78150050004</v>
      </c>
      <c r="Q365" s="50"/>
    </row>
    <row r="366" spans="1:17" hidden="1" outlineLevel="1">
      <c r="A366" s="71">
        <v>16504573</v>
      </c>
      <c r="B366" s="71" t="s">
        <v>734</v>
      </c>
      <c r="C366" s="53" t="s">
        <v>735</v>
      </c>
      <c r="D366" s="54" t="s">
        <v>37</v>
      </c>
      <c r="E366" s="54"/>
      <c r="F366" s="55">
        <v>177006.77</v>
      </c>
      <c r="G366" s="56">
        <f t="shared" si="52"/>
        <v>0</v>
      </c>
      <c r="H366" s="56">
        <f t="shared" si="53"/>
        <v>0</v>
      </c>
      <c r="I366" s="103">
        <f t="shared" si="58"/>
        <v>116789.066846</v>
      </c>
      <c r="J366" s="103">
        <f t="shared" si="58"/>
        <v>60217.703153999995</v>
      </c>
      <c r="K366" s="55"/>
      <c r="L366" s="55">
        <v>189433.37000000002</v>
      </c>
      <c r="M366" s="56">
        <f t="shared" si="55"/>
        <v>0</v>
      </c>
      <c r="N366" s="56">
        <f t="shared" si="56"/>
        <v>0</v>
      </c>
      <c r="O366" s="103">
        <f t="shared" si="59"/>
        <v>124988.13752600002</v>
      </c>
      <c r="P366" s="103">
        <f t="shared" si="59"/>
        <v>64445.232474000011</v>
      </c>
      <c r="Q366" s="50"/>
    </row>
    <row r="367" spans="1:17" hidden="1" outlineLevel="1">
      <c r="A367" s="52">
        <v>16580001</v>
      </c>
      <c r="B367" s="52" t="s">
        <v>736</v>
      </c>
      <c r="C367" s="53" t="s">
        <v>737</v>
      </c>
      <c r="D367" s="54" t="s">
        <v>37</v>
      </c>
      <c r="E367" s="54"/>
      <c r="F367" s="55">
        <v>-33006</v>
      </c>
      <c r="G367" s="56">
        <f t="shared" si="52"/>
        <v>-33006</v>
      </c>
      <c r="H367" s="56">
        <f t="shared" si="53"/>
        <v>0</v>
      </c>
      <c r="I367" s="103">
        <f t="shared" si="58"/>
        <v>0</v>
      </c>
      <c r="J367" s="103">
        <f t="shared" si="58"/>
        <v>0</v>
      </c>
      <c r="K367" s="55"/>
      <c r="L367" s="55">
        <v>-33006</v>
      </c>
      <c r="M367" s="56">
        <f t="shared" si="55"/>
        <v>-33006</v>
      </c>
      <c r="N367" s="56">
        <f t="shared" si="56"/>
        <v>0</v>
      </c>
      <c r="O367" s="103">
        <f t="shared" si="59"/>
        <v>0</v>
      </c>
      <c r="P367" s="103">
        <f t="shared" si="59"/>
        <v>0</v>
      </c>
      <c r="Q367" s="50"/>
    </row>
    <row r="368" spans="1:17" hidden="1" outlineLevel="1">
      <c r="A368" s="52">
        <v>16580002</v>
      </c>
      <c r="B368" s="52" t="s">
        <v>738</v>
      </c>
      <c r="C368" s="53" t="s">
        <v>739</v>
      </c>
      <c r="D368" s="54" t="s">
        <v>37</v>
      </c>
      <c r="E368" s="54"/>
      <c r="F368" s="55">
        <v>-45300</v>
      </c>
      <c r="G368" s="56">
        <f t="shared" si="52"/>
        <v>0</v>
      </c>
      <c r="H368" s="56">
        <f t="shared" si="53"/>
        <v>-45300</v>
      </c>
      <c r="I368" s="103">
        <f t="shared" ref="I368:J387" si="60">IF(AND(RIGHT($A368)&lt;&gt;"1",RIGHT($A368)&lt;&gt;"2"),$F368,0)*I$6</f>
        <v>0</v>
      </c>
      <c r="J368" s="103">
        <f t="shared" si="60"/>
        <v>0</v>
      </c>
      <c r="K368" s="55"/>
      <c r="L368" s="55">
        <v>-249943.14499999999</v>
      </c>
      <c r="M368" s="56">
        <f t="shared" si="55"/>
        <v>0</v>
      </c>
      <c r="N368" s="56">
        <f t="shared" si="56"/>
        <v>-249943.14499999999</v>
      </c>
      <c r="O368" s="103">
        <f t="shared" ref="O368:P387" si="61">IF(AND(RIGHT($A368)&lt;&gt;"1",RIGHT($A368)&lt;&gt;"2"),$L368,0)*O$6</f>
        <v>0</v>
      </c>
      <c r="P368" s="103">
        <f t="shared" si="61"/>
        <v>0</v>
      </c>
      <c r="Q368" s="50"/>
    </row>
    <row r="369" spans="1:17" hidden="1" outlineLevel="1">
      <c r="A369" s="52">
        <v>16580003</v>
      </c>
      <c r="B369" s="52" t="s">
        <v>740</v>
      </c>
      <c r="C369" s="53" t="s">
        <v>741</v>
      </c>
      <c r="D369" s="54" t="s">
        <v>37</v>
      </c>
      <c r="E369" s="54"/>
      <c r="F369" s="55">
        <v>0</v>
      </c>
      <c r="G369" s="56">
        <f t="shared" si="52"/>
        <v>0</v>
      </c>
      <c r="H369" s="56">
        <f t="shared" si="53"/>
        <v>0</v>
      </c>
      <c r="I369" s="103">
        <f t="shared" si="60"/>
        <v>0</v>
      </c>
      <c r="J369" s="103">
        <f t="shared" si="60"/>
        <v>0</v>
      </c>
      <c r="K369" s="55"/>
      <c r="L369" s="55">
        <v>0</v>
      </c>
      <c r="M369" s="56">
        <f t="shared" si="55"/>
        <v>0</v>
      </c>
      <c r="N369" s="56">
        <f t="shared" si="56"/>
        <v>0</v>
      </c>
      <c r="O369" s="103">
        <f t="shared" si="61"/>
        <v>0</v>
      </c>
      <c r="P369" s="103">
        <f t="shared" si="61"/>
        <v>0</v>
      </c>
      <c r="Q369" s="50"/>
    </row>
    <row r="370" spans="1:17" hidden="1" outlineLevel="1">
      <c r="A370" s="52">
        <v>17300001</v>
      </c>
      <c r="B370" s="52" t="s">
        <v>742</v>
      </c>
      <c r="C370" s="53" t="s">
        <v>743</v>
      </c>
      <c r="D370" s="54" t="s">
        <v>37</v>
      </c>
      <c r="E370" s="54"/>
      <c r="F370" s="55">
        <v>178967464.16</v>
      </c>
      <c r="G370" s="56">
        <f t="shared" si="52"/>
        <v>178967464.16</v>
      </c>
      <c r="H370" s="56">
        <f t="shared" si="53"/>
        <v>0</v>
      </c>
      <c r="I370" s="103">
        <f t="shared" si="60"/>
        <v>0</v>
      </c>
      <c r="J370" s="103">
        <f t="shared" si="60"/>
        <v>0</v>
      </c>
      <c r="K370" s="55"/>
      <c r="L370" s="55">
        <v>139330553.08375001</v>
      </c>
      <c r="M370" s="56">
        <f t="shared" si="55"/>
        <v>139330553.08375001</v>
      </c>
      <c r="N370" s="56">
        <f t="shared" si="56"/>
        <v>0</v>
      </c>
      <c r="O370" s="103">
        <f t="shared" si="61"/>
        <v>0</v>
      </c>
      <c r="P370" s="103">
        <f t="shared" si="61"/>
        <v>0</v>
      </c>
      <c r="Q370" s="50"/>
    </row>
    <row r="371" spans="1:17" hidden="1" outlineLevel="1">
      <c r="A371" s="52">
        <v>17300002</v>
      </c>
      <c r="B371" s="52" t="s">
        <v>744</v>
      </c>
      <c r="C371" s="53" t="s">
        <v>745</v>
      </c>
      <c r="D371" s="54" t="s">
        <v>37</v>
      </c>
      <c r="E371" s="54"/>
      <c r="F371" s="55">
        <v>92638679.540000007</v>
      </c>
      <c r="G371" s="56">
        <f t="shared" si="52"/>
        <v>0</v>
      </c>
      <c r="H371" s="56">
        <f t="shared" si="53"/>
        <v>92638679.540000007</v>
      </c>
      <c r="I371" s="103">
        <f t="shared" si="60"/>
        <v>0</v>
      </c>
      <c r="J371" s="103">
        <f t="shared" si="60"/>
        <v>0</v>
      </c>
      <c r="K371" s="55"/>
      <c r="L371" s="55">
        <v>50391269.627083331</v>
      </c>
      <c r="M371" s="56">
        <f t="shared" si="55"/>
        <v>0</v>
      </c>
      <c r="N371" s="56">
        <f t="shared" si="56"/>
        <v>50391269.627083331</v>
      </c>
      <c r="O371" s="103">
        <f t="shared" si="61"/>
        <v>0</v>
      </c>
      <c r="P371" s="103">
        <f t="shared" si="61"/>
        <v>0</v>
      </c>
      <c r="Q371" s="50"/>
    </row>
    <row r="372" spans="1:17" hidden="1" outlineLevel="1">
      <c r="A372" s="52">
        <v>17400001</v>
      </c>
      <c r="B372" s="52" t="s">
        <v>746</v>
      </c>
      <c r="C372" s="53" t="s">
        <v>747</v>
      </c>
      <c r="D372" s="54" t="s">
        <v>37</v>
      </c>
      <c r="E372" s="54"/>
      <c r="F372" s="55">
        <v>0</v>
      </c>
      <c r="G372" s="56">
        <f t="shared" si="52"/>
        <v>0</v>
      </c>
      <c r="H372" s="56">
        <f t="shared" si="53"/>
        <v>0</v>
      </c>
      <c r="I372" s="103">
        <f t="shared" si="60"/>
        <v>0</v>
      </c>
      <c r="J372" s="103">
        <f t="shared" si="60"/>
        <v>0</v>
      </c>
      <c r="K372" s="55"/>
      <c r="L372" s="55">
        <v>5849117.956666667</v>
      </c>
      <c r="M372" s="56">
        <f t="shared" si="55"/>
        <v>5849117.956666667</v>
      </c>
      <c r="N372" s="56">
        <f t="shared" si="56"/>
        <v>0</v>
      </c>
      <c r="O372" s="103">
        <f t="shared" si="61"/>
        <v>0</v>
      </c>
      <c r="P372" s="103">
        <f t="shared" si="61"/>
        <v>0</v>
      </c>
      <c r="Q372" s="50"/>
    </row>
    <row r="373" spans="1:17" hidden="1" outlineLevel="1">
      <c r="A373" s="51">
        <v>17400011</v>
      </c>
      <c r="B373" s="51" t="s">
        <v>748</v>
      </c>
      <c r="C373" s="53" t="s">
        <v>749</v>
      </c>
      <c r="D373" s="54" t="s">
        <v>37</v>
      </c>
      <c r="E373" s="54"/>
      <c r="F373" s="55">
        <v>0</v>
      </c>
      <c r="G373" s="56">
        <f t="shared" si="52"/>
        <v>0</v>
      </c>
      <c r="H373" s="56">
        <f t="shared" si="53"/>
        <v>0</v>
      </c>
      <c r="I373" s="103">
        <f t="shared" si="60"/>
        <v>0</v>
      </c>
      <c r="J373" s="103">
        <f t="shared" si="60"/>
        <v>0</v>
      </c>
      <c r="K373" s="55"/>
      <c r="L373" s="55">
        <v>0</v>
      </c>
      <c r="M373" s="56">
        <f t="shared" si="55"/>
        <v>0</v>
      </c>
      <c r="N373" s="56">
        <f t="shared" si="56"/>
        <v>0</v>
      </c>
      <c r="O373" s="103">
        <f t="shared" si="61"/>
        <v>0</v>
      </c>
      <c r="P373" s="103">
        <f t="shared" si="61"/>
        <v>0</v>
      </c>
      <c r="Q373" s="50"/>
    </row>
    <row r="374" spans="1:17" hidden="1" outlineLevel="1">
      <c r="A374" s="71">
        <v>17400021</v>
      </c>
      <c r="B374" s="71" t="s">
        <v>750</v>
      </c>
      <c r="C374" s="53" t="s">
        <v>751</v>
      </c>
      <c r="D374" s="54" t="s">
        <v>37</v>
      </c>
      <c r="E374" s="54"/>
      <c r="F374" s="55">
        <v>727281.83</v>
      </c>
      <c r="G374" s="56">
        <f t="shared" si="52"/>
        <v>727281.83</v>
      </c>
      <c r="H374" s="56">
        <f t="shared" si="53"/>
        <v>0</v>
      </c>
      <c r="I374" s="103">
        <f t="shared" si="60"/>
        <v>0</v>
      </c>
      <c r="J374" s="103">
        <f t="shared" si="60"/>
        <v>0</v>
      </c>
      <c r="K374" s="55"/>
      <c r="L374" s="55">
        <v>727281.83</v>
      </c>
      <c r="M374" s="56">
        <f t="shared" si="55"/>
        <v>727281.83</v>
      </c>
      <c r="N374" s="56">
        <f t="shared" si="56"/>
        <v>0</v>
      </c>
      <c r="O374" s="103">
        <f t="shared" si="61"/>
        <v>0</v>
      </c>
      <c r="P374" s="103">
        <f t="shared" si="61"/>
        <v>0</v>
      </c>
      <c r="Q374" s="50"/>
    </row>
    <row r="375" spans="1:17" hidden="1" outlineLevel="1">
      <c r="A375" s="71">
        <v>17400031</v>
      </c>
      <c r="B375" s="71" t="s">
        <v>752</v>
      </c>
      <c r="C375" s="60" t="s">
        <v>753</v>
      </c>
      <c r="D375" s="54" t="s">
        <v>91</v>
      </c>
      <c r="E375" s="54"/>
      <c r="F375" s="55">
        <v>0</v>
      </c>
      <c r="G375" s="56">
        <f t="shared" si="52"/>
        <v>0</v>
      </c>
      <c r="H375" s="56">
        <f t="shared" si="53"/>
        <v>0</v>
      </c>
      <c r="I375" s="103">
        <f t="shared" si="60"/>
        <v>0</v>
      </c>
      <c r="J375" s="103">
        <f t="shared" si="60"/>
        <v>0</v>
      </c>
      <c r="K375" s="55"/>
      <c r="L375" s="55">
        <v>0</v>
      </c>
      <c r="M375" s="56">
        <f t="shared" si="55"/>
        <v>0</v>
      </c>
      <c r="N375" s="56">
        <f t="shared" si="56"/>
        <v>0</v>
      </c>
      <c r="O375" s="103">
        <f t="shared" si="61"/>
        <v>0</v>
      </c>
      <c r="P375" s="103">
        <f t="shared" si="61"/>
        <v>0</v>
      </c>
      <c r="Q375" s="50"/>
    </row>
    <row r="376" spans="1:17" hidden="1" outlineLevel="1">
      <c r="A376" s="71">
        <v>17400041</v>
      </c>
      <c r="B376" s="71" t="s">
        <v>754</v>
      </c>
      <c r="C376" s="60" t="s">
        <v>755</v>
      </c>
      <c r="D376" s="54" t="s">
        <v>91</v>
      </c>
      <c r="E376" s="54"/>
      <c r="F376" s="55">
        <v>0</v>
      </c>
      <c r="G376" s="56">
        <f t="shared" si="52"/>
        <v>0</v>
      </c>
      <c r="H376" s="56">
        <f t="shared" si="53"/>
        <v>0</v>
      </c>
      <c r="I376" s="103">
        <f t="shared" si="60"/>
        <v>0</v>
      </c>
      <c r="J376" s="103">
        <f t="shared" si="60"/>
        <v>0</v>
      </c>
      <c r="K376" s="55"/>
      <c r="L376" s="55">
        <v>448266.1966666666</v>
      </c>
      <c r="M376" s="56">
        <f t="shared" si="55"/>
        <v>448266.1966666666</v>
      </c>
      <c r="N376" s="56">
        <f t="shared" si="56"/>
        <v>0</v>
      </c>
      <c r="O376" s="103">
        <f t="shared" si="61"/>
        <v>0</v>
      </c>
      <c r="P376" s="103">
        <f t="shared" si="61"/>
        <v>0</v>
      </c>
      <c r="Q376" s="50"/>
    </row>
    <row r="377" spans="1:17" hidden="1" outlineLevel="1">
      <c r="A377" s="71">
        <v>17400051</v>
      </c>
      <c r="B377" s="71" t="s">
        <v>756</v>
      </c>
      <c r="C377" s="60" t="s">
        <v>757</v>
      </c>
      <c r="D377" s="54" t="s">
        <v>91</v>
      </c>
      <c r="E377" s="54"/>
      <c r="F377" s="55">
        <v>1367434.09</v>
      </c>
      <c r="G377" s="56">
        <f t="shared" si="52"/>
        <v>1367434.09</v>
      </c>
      <c r="H377" s="56">
        <f t="shared" si="53"/>
        <v>0</v>
      </c>
      <c r="I377" s="103">
        <f t="shared" si="60"/>
        <v>0</v>
      </c>
      <c r="J377" s="103">
        <f t="shared" si="60"/>
        <v>0</v>
      </c>
      <c r="K377" s="55"/>
      <c r="L377" s="55">
        <v>1208260.5454166667</v>
      </c>
      <c r="M377" s="56">
        <f t="shared" si="55"/>
        <v>1208260.5454166667</v>
      </c>
      <c r="N377" s="56">
        <f t="shared" si="56"/>
        <v>0</v>
      </c>
      <c r="O377" s="103">
        <f t="shared" si="61"/>
        <v>0</v>
      </c>
      <c r="P377" s="103">
        <f t="shared" si="61"/>
        <v>0</v>
      </c>
      <c r="Q377" s="50"/>
    </row>
    <row r="378" spans="1:17" hidden="1" outlineLevel="1">
      <c r="A378" s="52">
        <v>17500001</v>
      </c>
      <c r="B378" s="52" t="s">
        <v>758</v>
      </c>
      <c r="C378" s="53" t="s">
        <v>759</v>
      </c>
      <c r="D378" s="54" t="s">
        <v>91</v>
      </c>
      <c r="E378" s="54"/>
      <c r="F378" s="55">
        <v>61291569.050000004</v>
      </c>
      <c r="G378" s="56">
        <f t="shared" si="52"/>
        <v>61291569.050000004</v>
      </c>
      <c r="H378" s="56">
        <f t="shared" si="53"/>
        <v>0</v>
      </c>
      <c r="I378" s="103">
        <f t="shared" si="60"/>
        <v>0</v>
      </c>
      <c r="J378" s="103">
        <f t="shared" si="60"/>
        <v>0</v>
      </c>
      <c r="K378" s="55"/>
      <c r="L378" s="55">
        <v>75612271.057916686</v>
      </c>
      <c r="M378" s="56">
        <f t="shared" si="55"/>
        <v>75612271.057916686</v>
      </c>
      <c r="N378" s="56">
        <f t="shared" si="56"/>
        <v>0</v>
      </c>
      <c r="O378" s="103">
        <f t="shared" si="61"/>
        <v>0</v>
      </c>
      <c r="P378" s="103">
        <f t="shared" si="61"/>
        <v>0</v>
      </c>
      <c r="Q378" s="50"/>
    </row>
    <row r="379" spans="1:17" hidden="1" outlineLevel="1">
      <c r="A379" s="52">
        <v>17500002</v>
      </c>
      <c r="B379" s="52" t="s">
        <v>760</v>
      </c>
      <c r="C379" s="53" t="s">
        <v>761</v>
      </c>
      <c r="D379" s="54" t="s">
        <v>91</v>
      </c>
      <c r="E379" s="54"/>
      <c r="F379" s="55">
        <v>66919143.5</v>
      </c>
      <c r="G379" s="56">
        <f t="shared" si="52"/>
        <v>0</v>
      </c>
      <c r="H379" s="56">
        <f t="shared" si="53"/>
        <v>66919143.5</v>
      </c>
      <c r="I379" s="103">
        <f t="shared" si="60"/>
        <v>0</v>
      </c>
      <c r="J379" s="103">
        <f t="shared" si="60"/>
        <v>0</v>
      </c>
      <c r="K379" s="55"/>
      <c r="L379" s="55">
        <v>59617337.07333333</v>
      </c>
      <c r="M379" s="56">
        <f t="shared" si="55"/>
        <v>0</v>
      </c>
      <c r="N379" s="56">
        <f t="shared" si="56"/>
        <v>59617337.07333333</v>
      </c>
      <c r="O379" s="103">
        <f t="shared" si="61"/>
        <v>0</v>
      </c>
      <c r="P379" s="103">
        <f t="shared" si="61"/>
        <v>0</v>
      </c>
      <c r="Q379" s="50"/>
    </row>
    <row r="380" spans="1:17" hidden="1" outlineLevel="1">
      <c r="A380" s="52">
        <v>18500003</v>
      </c>
      <c r="B380" s="52" t="s">
        <v>762</v>
      </c>
      <c r="C380" s="53" t="s">
        <v>763</v>
      </c>
      <c r="D380" s="54" t="s">
        <v>91</v>
      </c>
      <c r="E380" s="54"/>
      <c r="F380" s="55">
        <v>17942.71</v>
      </c>
      <c r="G380" s="56">
        <f t="shared" si="52"/>
        <v>0</v>
      </c>
      <c r="H380" s="56">
        <f t="shared" si="53"/>
        <v>0</v>
      </c>
      <c r="I380" s="103">
        <f t="shared" si="60"/>
        <v>11838.600058</v>
      </c>
      <c r="J380" s="103">
        <f t="shared" si="60"/>
        <v>6104.109942</v>
      </c>
      <c r="K380" s="55"/>
      <c r="L380" s="55">
        <v>-51.554166666666184</v>
      </c>
      <c r="M380" s="56">
        <f t="shared" si="55"/>
        <v>0</v>
      </c>
      <c r="N380" s="56">
        <f t="shared" si="56"/>
        <v>0</v>
      </c>
      <c r="O380" s="103">
        <f t="shared" si="61"/>
        <v>-34.015439166666354</v>
      </c>
      <c r="P380" s="103">
        <f t="shared" si="61"/>
        <v>-17.538727499999837</v>
      </c>
      <c r="Q380" s="50"/>
    </row>
    <row r="381" spans="1:17" hidden="1" outlineLevel="1">
      <c r="A381" s="75">
        <v>19000001</v>
      </c>
      <c r="B381" s="75" t="s">
        <v>764</v>
      </c>
      <c r="C381" s="76" t="s">
        <v>765</v>
      </c>
      <c r="D381" s="54" t="s">
        <v>91</v>
      </c>
      <c r="E381" s="54"/>
      <c r="F381" s="55">
        <v>9518973.0299999993</v>
      </c>
      <c r="G381" s="56">
        <f t="shared" si="52"/>
        <v>9518973.0299999993</v>
      </c>
      <c r="H381" s="56">
        <f t="shared" si="53"/>
        <v>0</v>
      </c>
      <c r="I381" s="103">
        <f t="shared" si="60"/>
        <v>0</v>
      </c>
      <c r="J381" s="103">
        <f t="shared" si="60"/>
        <v>0</v>
      </c>
      <c r="K381" s="55"/>
      <c r="L381" s="55">
        <v>15674964.0625</v>
      </c>
      <c r="M381" s="56">
        <f t="shared" si="55"/>
        <v>15674964.0625</v>
      </c>
      <c r="N381" s="56">
        <f t="shared" si="56"/>
        <v>0</v>
      </c>
      <c r="O381" s="103">
        <f t="shared" si="61"/>
        <v>0</v>
      </c>
      <c r="P381" s="103">
        <f t="shared" si="61"/>
        <v>0</v>
      </c>
      <c r="Q381" s="50"/>
    </row>
    <row r="382" spans="1:17" hidden="1" outlineLevel="1">
      <c r="A382" s="52">
        <v>19000003</v>
      </c>
      <c r="B382" s="52" t="s">
        <v>766</v>
      </c>
      <c r="C382" s="53" t="s">
        <v>767</v>
      </c>
      <c r="D382" s="54" t="s">
        <v>37</v>
      </c>
      <c r="E382" s="54"/>
      <c r="F382" s="55">
        <v>1767733.23</v>
      </c>
      <c r="G382" s="56">
        <f t="shared" si="52"/>
        <v>0</v>
      </c>
      <c r="H382" s="56">
        <f t="shared" si="53"/>
        <v>0</v>
      </c>
      <c r="I382" s="103">
        <f t="shared" si="60"/>
        <v>1166350.385154</v>
      </c>
      <c r="J382" s="103">
        <f t="shared" si="60"/>
        <v>601382.84484599996</v>
      </c>
      <c r="K382" s="55"/>
      <c r="L382" s="55">
        <v>1941348.8758333332</v>
      </c>
      <c r="M382" s="56">
        <f t="shared" si="55"/>
        <v>0</v>
      </c>
      <c r="N382" s="56">
        <f t="shared" si="56"/>
        <v>0</v>
      </c>
      <c r="O382" s="103">
        <f t="shared" si="61"/>
        <v>1280901.9882748334</v>
      </c>
      <c r="P382" s="103">
        <f t="shared" si="61"/>
        <v>660446.88755849993</v>
      </c>
      <c r="Q382" s="50"/>
    </row>
    <row r="383" spans="1:17" hidden="1" outlineLevel="1">
      <c r="A383" s="52">
        <v>19000013</v>
      </c>
      <c r="B383" s="52" t="s">
        <v>768</v>
      </c>
      <c r="C383" s="53" t="s">
        <v>769</v>
      </c>
      <c r="D383" s="54" t="s">
        <v>91</v>
      </c>
      <c r="E383" s="54"/>
      <c r="F383" s="55">
        <v>743619.97</v>
      </c>
      <c r="G383" s="56">
        <f t="shared" si="52"/>
        <v>0</v>
      </c>
      <c r="H383" s="56">
        <f t="shared" si="53"/>
        <v>0</v>
      </c>
      <c r="I383" s="103">
        <f t="shared" si="60"/>
        <v>490640.456206</v>
      </c>
      <c r="J383" s="103">
        <f t="shared" si="60"/>
        <v>252979.513794</v>
      </c>
      <c r="K383" s="55"/>
      <c r="L383" s="55">
        <v>754626.65083333326</v>
      </c>
      <c r="M383" s="56">
        <f t="shared" si="55"/>
        <v>0</v>
      </c>
      <c r="N383" s="56">
        <f t="shared" si="56"/>
        <v>0</v>
      </c>
      <c r="O383" s="103">
        <f t="shared" si="61"/>
        <v>497902.66421983333</v>
      </c>
      <c r="P383" s="103">
        <f t="shared" si="61"/>
        <v>256723.98661349999</v>
      </c>
      <c r="Q383" s="50"/>
    </row>
    <row r="384" spans="1:17" hidden="1" outlineLevel="1">
      <c r="A384" s="52">
        <v>19000032</v>
      </c>
      <c r="B384" s="52" t="s">
        <v>770</v>
      </c>
      <c r="C384" s="53" t="s">
        <v>771</v>
      </c>
      <c r="D384" s="54" t="s">
        <v>91</v>
      </c>
      <c r="E384" s="54"/>
      <c r="F384" s="55">
        <v>2589322.9300000002</v>
      </c>
      <c r="G384" s="56">
        <f t="shared" si="52"/>
        <v>0</v>
      </c>
      <c r="H384" s="56">
        <f t="shared" si="53"/>
        <v>2589322.9300000002</v>
      </c>
      <c r="I384" s="103">
        <f t="shared" si="60"/>
        <v>0</v>
      </c>
      <c r="J384" s="103">
        <f t="shared" si="60"/>
        <v>0</v>
      </c>
      <c r="K384" s="55"/>
      <c r="L384" s="55">
        <v>1792841.8708333336</v>
      </c>
      <c r="M384" s="56">
        <f t="shared" si="55"/>
        <v>0</v>
      </c>
      <c r="N384" s="56">
        <f t="shared" si="56"/>
        <v>1792841.8708333336</v>
      </c>
      <c r="O384" s="103">
        <f t="shared" si="61"/>
        <v>0</v>
      </c>
      <c r="P384" s="103">
        <f t="shared" si="61"/>
        <v>0</v>
      </c>
      <c r="Q384" s="50"/>
    </row>
    <row r="385" spans="1:17" hidden="1" outlineLevel="1">
      <c r="A385" s="52">
        <v>19000042</v>
      </c>
      <c r="B385" s="52" t="s">
        <v>772</v>
      </c>
      <c r="C385" s="53" t="s">
        <v>773</v>
      </c>
      <c r="D385" s="54" t="s">
        <v>91</v>
      </c>
      <c r="E385" s="54"/>
      <c r="F385" s="55">
        <v>1369188.69</v>
      </c>
      <c r="G385" s="56">
        <f t="shared" si="52"/>
        <v>0</v>
      </c>
      <c r="H385" s="56">
        <f t="shared" si="53"/>
        <v>1369188.69</v>
      </c>
      <c r="I385" s="103">
        <f t="shared" si="60"/>
        <v>0</v>
      </c>
      <c r="J385" s="103">
        <f t="shared" si="60"/>
        <v>0</v>
      </c>
      <c r="K385" s="55"/>
      <c r="L385" s="55">
        <v>1001443.7341666665</v>
      </c>
      <c r="M385" s="56">
        <f t="shared" si="55"/>
        <v>0</v>
      </c>
      <c r="N385" s="56">
        <f t="shared" si="56"/>
        <v>1001443.7341666665</v>
      </c>
      <c r="O385" s="103">
        <f t="shared" si="61"/>
        <v>0</v>
      </c>
      <c r="P385" s="103">
        <f t="shared" si="61"/>
        <v>0</v>
      </c>
      <c r="Q385" s="50"/>
    </row>
    <row r="386" spans="1:17" hidden="1" outlineLevel="1">
      <c r="A386" s="52">
        <v>19000043</v>
      </c>
      <c r="B386" s="52" t="s">
        <v>774</v>
      </c>
      <c r="C386" s="53" t="s">
        <v>775</v>
      </c>
      <c r="D386" s="54" t="s">
        <v>776</v>
      </c>
      <c r="E386" s="54"/>
      <c r="F386" s="55">
        <v>3316226.22</v>
      </c>
      <c r="G386" s="56">
        <f t="shared" si="52"/>
        <v>0</v>
      </c>
      <c r="H386" s="56">
        <f t="shared" si="53"/>
        <v>0</v>
      </c>
      <c r="I386" s="103">
        <f t="shared" si="60"/>
        <v>2188046.0599560002</v>
      </c>
      <c r="J386" s="103">
        <f t="shared" si="60"/>
        <v>1128180.160044</v>
      </c>
      <c r="K386" s="55"/>
      <c r="L386" s="55">
        <v>3439812.06</v>
      </c>
      <c r="M386" s="56">
        <f t="shared" si="55"/>
        <v>0</v>
      </c>
      <c r="N386" s="56">
        <f t="shared" si="56"/>
        <v>0</v>
      </c>
      <c r="O386" s="103">
        <f t="shared" si="61"/>
        <v>2269587.997188</v>
      </c>
      <c r="P386" s="103">
        <f t="shared" si="61"/>
        <v>1170224.062812</v>
      </c>
      <c r="Q386" s="50"/>
    </row>
    <row r="387" spans="1:17" hidden="1" outlineLevel="1">
      <c r="A387" s="51">
        <v>19000052</v>
      </c>
      <c r="B387" s="51" t="s">
        <v>777</v>
      </c>
      <c r="C387" s="53" t="s">
        <v>778</v>
      </c>
      <c r="D387" s="54" t="s">
        <v>91</v>
      </c>
      <c r="E387" s="54"/>
      <c r="F387" s="55">
        <v>12752983.560000001</v>
      </c>
      <c r="G387" s="56">
        <f t="shared" si="52"/>
        <v>0</v>
      </c>
      <c r="H387" s="56">
        <f t="shared" si="53"/>
        <v>12752983.560000001</v>
      </c>
      <c r="I387" s="103">
        <f t="shared" si="60"/>
        <v>0</v>
      </c>
      <c r="J387" s="103">
        <f t="shared" si="60"/>
        <v>0</v>
      </c>
      <c r="K387" s="55"/>
      <c r="L387" s="55">
        <v>12105124.473749997</v>
      </c>
      <c r="M387" s="56">
        <f t="shared" si="55"/>
        <v>0</v>
      </c>
      <c r="N387" s="56">
        <f t="shared" si="56"/>
        <v>12105124.473749997</v>
      </c>
      <c r="O387" s="103">
        <f t="shared" si="61"/>
        <v>0</v>
      </c>
      <c r="P387" s="103">
        <f t="shared" si="61"/>
        <v>0</v>
      </c>
      <c r="Q387" s="50"/>
    </row>
    <row r="388" spans="1:17" hidden="1" outlineLevel="1">
      <c r="A388" s="52">
        <v>19000081</v>
      </c>
      <c r="B388" s="52" t="s">
        <v>779</v>
      </c>
      <c r="C388" s="53" t="s">
        <v>780</v>
      </c>
      <c r="D388" s="54" t="s">
        <v>91</v>
      </c>
      <c r="E388" s="54"/>
      <c r="F388" s="55">
        <v>7424324.3700000001</v>
      </c>
      <c r="G388" s="56">
        <f t="shared" si="52"/>
        <v>7424324.3700000001</v>
      </c>
      <c r="H388" s="56">
        <f t="shared" si="53"/>
        <v>0</v>
      </c>
      <c r="I388" s="103">
        <f t="shared" ref="I388:J407" si="62">IF(AND(RIGHT($A388)&lt;&gt;"1",RIGHT($A388)&lt;&gt;"2"),$F388,0)*I$6</f>
        <v>0</v>
      </c>
      <c r="J388" s="103">
        <f t="shared" si="62"/>
        <v>0</v>
      </c>
      <c r="K388" s="55"/>
      <c r="L388" s="55">
        <v>5218683.5233333344</v>
      </c>
      <c r="M388" s="56">
        <f t="shared" si="55"/>
        <v>5218683.5233333344</v>
      </c>
      <c r="N388" s="56">
        <f t="shared" si="56"/>
        <v>0</v>
      </c>
      <c r="O388" s="103">
        <f t="shared" ref="O388:P407" si="63">IF(AND(RIGHT($A388)&lt;&gt;"1",RIGHT($A388)&lt;&gt;"2"),$L388,0)*O$6</f>
        <v>0</v>
      </c>
      <c r="P388" s="103">
        <f t="shared" si="63"/>
        <v>0</v>
      </c>
      <c r="Q388" s="50"/>
    </row>
    <row r="389" spans="1:17" hidden="1" outlineLevel="1">
      <c r="A389" s="52">
        <v>19000091</v>
      </c>
      <c r="B389" s="52" t="s">
        <v>781</v>
      </c>
      <c r="C389" s="53" t="s">
        <v>782</v>
      </c>
      <c r="D389" s="54" t="s">
        <v>91</v>
      </c>
      <c r="E389" s="54"/>
      <c r="F389" s="55">
        <v>10029133.380000001</v>
      </c>
      <c r="G389" s="56">
        <f t="shared" si="52"/>
        <v>10029133.380000001</v>
      </c>
      <c r="H389" s="56">
        <f t="shared" si="53"/>
        <v>0</v>
      </c>
      <c r="I389" s="103">
        <f t="shared" si="62"/>
        <v>0</v>
      </c>
      <c r="J389" s="103">
        <f t="shared" si="62"/>
        <v>0</v>
      </c>
      <c r="K389" s="55"/>
      <c r="L389" s="55">
        <v>3493145.5370833338</v>
      </c>
      <c r="M389" s="56">
        <f t="shared" si="55"/>
        <v>3493145.5370833338</v>
      </c>
      <c r="N389" s="56">
        <f t="shared" si="56"/>
        <v>0</v>
      </c>
      <c r="O389" s="103">
        <f t="shared" si="63"/>
        <v>0</v>
      </c>
      <c r="P389" s="103">
        <f t="shared" si="63"/>
        <v>0</v>
      </c>
      <c r="Q389" s="50"/>
    </row>
    <row r="390" spans="1:17" hidden="1" outlineLevel="1">
      <c r="A390" s="52">
        <v>19000093</v>
      </c>
      <c r="B390" s="52" t="s">
        <v>783</v>
      </c>
      <c r="C390" s="53" t="s">
        <v>784</v>
      </c>
      <c r="D390" s="54" t="s">
        <v>37</v>
      </c>
      <c r="E390" s="54"/>
      <c r="F390" s="55">
        <v>3747536.38</v>
      </c>
      <c r="G390" s="56">
        <f t="shared" si="52"/>
        <v>0</v>
      </c>
      <c r="H390" s="56">
        <f t="shared" si="53"/>
        <v>0</v>
      </c>
      <c r="I390" s="103">
        <f t="shared" si="62"/>
        <v>2472624.5035240003</v>
      </c>
      <c r="J390" s="103">
        <f t="shared" si="62"/>
        <v>1274911.8764760001</v>
      </c>
      <c r="K390" s="55"/>
      <c r="L390" s="55">
        <v>3992030.4054166661</v>
      </c>
      <c r="M390" s="56">
        <f t="shared" si="55"/>
        <v>0</v>
      </c>
      <c r="N390" s="56">
        <f t="shared" si="56"/>
        <v>0</v>
      </c>
      <c r="O390" s="103">
        <f t="shared" si="63"/>
        <v>2633941.6614939165</v>
      </c>
      <c r="P390" s="103">
        <f t="shared" si="63"/>
        <v>1358088.7439227498</v>
      </c>
      <c r="Q390" s="50"/>
    </row>
    <row r="391" spans="1:17" hidden="1" outlineLevel="1">
      <c r="A391" s="52">
        <v>19000103</v>
      </c>
      <c r="B391" s="52" t="s">
        <v>785</v>
      </c>
      <c r="C391" s="53" t="s">
        <v>786</v>
      </c>
      <c r="D391" s="54" t="s">
        <v>37</v>
      </c>
      <c r="E391" s="54"/>
      <c r="F391" s="55">
        <v>1021106.82</v>
      </c>
      <c r="G391" s="56">
        <f t="shared" si="52"/>
        <v>0</v>
      </c>
      <c r="H391" s="56">
        <f t="shared" si="53"/>
        <v>0</v>
      </c>
      <c r="I391" s="103">
        <f t="shared" si="62"/>
        <v>673726.27983600006</v>
      </c>
      <c r="J391" s="103">
        <f t="shared" si="62"/>
        <v>347380.54016400001</v>
      </c>
      <c r="K391" s="55"/>
      <c r="L391" s="55">
        <v>965840.68125000002</v>
      </c>
      <c r="M391" s="56">
        <f t="shared" si="55"/>
        <v>0</v>
      </c>
      <c r="N391" s="56">
        <f t="shared" si="56"/>
        <v>0</v>
      </c>
      <c r="O391" s="103">
        <f t="shared" si="63"/>
        <v>637261.68148875004</v>
      </c>
      <c r="P391" s="103">
        <f t="shared" si="63"/>
        <v>328578.99976124999</v>
      </c>
      <c r="Q391" s="50"/>
    </row>
    <row r="392" spans="1:17" hidden="1" outlineLevel="1">
      <c r="A392" s="52">
        <v>19000111</v>
      </c>
      <c r="B392" s="52" t="s">
        <v>787</v>
      </c>
      <c r="C392" s="53" t="s">
        <v>788</v>
      </c>
      <c r="D392" s="54" t="s">
        <v>37</v>
      </c>
      <c r="E392" s="54"/>
      <c r="F392" s="55">
        <v>417957.69</v>
      </c>
      <c r="G392" s="56">
        <f t="shared" ref="G392:G455" si="64">IF(RIGHT($A392)="1",$F392,0)</f>
        <v>417957.69</v>
      </c>
      <c r="H392" s="56">
        <f t="shared" ref="H392:H455" si="65">IF(RIGHT($A392)="2",$F392,0)</f>
        <v>0</v>
      </c>
      <c r="I392" s="103">
        <f t="shared" si="62"/>
        <v>0</v>
      </c>
      <c r="J392" s="103">
        <f t="shared" si="62"/>
        <v>0</v>
      </c>
      <c r="K392" s="55"/>
      <c r="L392" s="55">
        <v>392006.1670833333</v>
      </c>
      <c r="M392" s="56">
        <f t="shared" ref="M392:M455" si="66">IF(RIGHT($A392)="1",$L392,0)</f>
        <v>392006.1670833333</v>
      </c>
      <c r="N392" s="56">
        <f t="shared" ref="N392:N455" si="67">IF(RIGHT($A392)="2",$L392,0)</f>
        <v>0</v>
      </c>
      <c r="O392" s="103">
        <f t="shared" si="63"/>
        <v>0</v>
      </c>
      <c r="P392" s="103">
        <f t="shared" si="63"/>
        <v>0</v>
      </c>
      <c r="Q392" s="50"/>
    </row>
    <row r="393" spans="1:17" hidden="1" outlineLevel="1">
      <c r="A393" s="52">
        <v>19000112</v>
      </c>
      <c r="B393" s="52" t="s">
        <v>789</v>
      </c>
      <c r="C393" s="53" t="s">
        <v>790</v>
      </c>
      <c r="D393" s="54" t="s">
        <v>791</v>
      </c>
      <c r="E393" s="54"/>
      <c r="F393" s="55">
        <v>0</v>
      </c>
      <c r="G393" s="56">
        <f t="shared" si="64"/>
        <v>0</v>
      </c>
      <c r="H393" s="56">
        <f t="shared" si="65"/>
        <v>0</v>
      </c>
      <c r="I393" s="103">
        <f t="shared" si="62"/>
        <v>0</v>
      </c>
      <c r="J393" s="103">
        <f t="shared" si="62"/>
        <v>0</v>
      </c>
      <c r="K393" s="55"/>
      <c r="L393" s="55">
        <v>0</v>
      </c>
      <c r="M393" s="56">
        <f t="shared" si="66"/>
        <v>0</v>
      </c>
      <c r="N393" s="56">
        <f t="shared" si="67"/>
        <v>0</v>
      </c>
      <c r="O393" s="103">
        <f t="shared" si="63"/>
        <v>0</v>
      </c>
      <c r="P393" s="103">
        <f t="shared" si="63"/>
        <v>0</v>
      </c>
      <c r="Q393" s="50"/>
    </row>
    <row r="394" spans="1:17" hidden="1" outlineLevel="1">
      <c r="A394" s="51">
        <v>19000113</v>
      </c>
      <c r="B394" s="52" t="s">
        <v>792</v>
      </c>
      <c r="C394" s="63" t="s">
        <v>793</v>
      </c>
      <c r="D394" s="54" t="s">
        <v>794</v>
      </c>
      <c r="E394" s="54"/>
      <c r="F394" s="55">
        <v>59134.15</v>
      </c>
      <c r="G394" s="56">
        <f t="shared" si="64"/>
        <v>0</v>
      </c>
      <c r="H394" s="56">
        <f t="shared" si="65"/>
        <v>0</v>
      </c>
      <c r="I394" s="103">
        <f t="shared" si="62"/>
        <v>39016.712170000006</v>
      </c>
      <c r="J394" s="103">
        <f t="shared" si="62"/>
        <v>20117.437829999999</v>
      </c>
      <c r="K394" s="55"/>
      <c r="L394" s="55">
        <v>69271.53</v>
      </c>
      <c r="M394" s="56">
        <f t="shared" si="66"/>
        <v>0</v>
      </c>
      <c r="N394" s="56">
        <f t="shared" si="67"/>
        <v>0</v>
      </c>
      <c r="O394" s="103">
        <f t="shared" si="63"/>
        <v>45705.355494000003</v>
      </c>
      <c r="P394" s="103">
        <f t="shared" si="63"/>
        <v>23566.174505999999</v>
      </c>
      <c r="Q394" s="50"/>
    </row>
    <row r="395" spans="1:17" hidden="1" outlineLevel="1">
      <c r="A395" s="52">
        <v>19000122</v>
      </c>
      <c r="B395" s="52" t="s">
        <v>795</v>
      </c>
      <c r="C395" s="53" t="s">
        <v>796</v>
      </c>
      <c r="D395" s="54" t="s">
        <v>37</v>
      </c>
      <c r="E395" s="54"/>
      <c r="F395" s="55">
        <v>-1202153.8999999999</v>
      </c>
      <c r="G395" s="56">
        <f t="shared" si="64"/>
        <v>0</v>
      </c>
      <c r="H395" s="56">
        <f t="shared" si="65"/>
        <v>-1202153.8999999999</v>
      </c>
      <c r="I395" s="103">
        <f t="shared" si="62"/>
        <v>0</v>
      </c>
      <c r="J395" s="103">
        <f t="shared" si="62"/>
        <v>0</v>
      </c>
      <c r="K395" s="55"/>
      <c r="L395" s="55">
        <v>-1268474.6583333334</v>
      </c>
      <c r="M395" s="56">
        <f t="shared" si="66"/>
        <v>0</v>
      </c>
      <c r="N395" s="56">
        <f t="shared" si="67"/>
        <v>-1268474.6583333334</v>
      </c>
      <c r="O395" s="103">
        <f t="shared" si="63"/>
        <v>0</v>
      </c>
      <c r="P395" s="103">
        <f t="shared" si="63"/>
        <v>0</v>
      </c>
      <c r="Q395" s="50"/>
    </row>
    <row r="396" spans="1:17" hidden="1" outlineLevel="1">
      <c r="A396" s="52">
        <v>19000132</v>
      </c>
      <c r="B396" s="52" t="s">
        <v>797</v>
      </c>
      <c r="C396" s="53" t="s">
        <v>798</v>
      </c>
      <c r="D396" s="54" t="s">
        <v>91</v>
      </c>
      <c r="E396" s="54"/>
      <c r="F396" s="55">
        <v>317789937.93000001</v>
      </c>
      <c r="G396" s="56">
        <f t="shared" si="64"/>
        <v>0</v>
      </c>
      <c r="H396" s="56">
        <f t="shared" si="65"/>
        <v>317789937.93000001</v>
      </c>
      <c r="I396" s="103">
        <f t="shared" si="62"/>
        <v>0</v>
      </c>
      <c r="J396" s="103">
        <f t="shared" si="62"/>
        <v>0</v>
      </c>
      <c r="K396" s="55"/>
      <c r="L396" s="55">
        <v>97198352.254166663</v>
      </c>
      <c r="M396" s="56">
        <f t="shared" si="66"/>
        <v>0</v>
      </c>
      <c r="N396" s="56">
        <f t="shared" si="67"/>
        <v>97198352.254166663</v>
      </c>
      <c r="O396" s="103">
        <f t="shared" si="63"/>
        <v>0</v>
      </c>
      <c r="P396" s="103">
        <f t="shared" si="63"/>
        <v>0</v>
      </c>
      <c r="Q396" s="50"/>
    </row>
    <row r="397" spans="1:17" hidden="1" outlineLevel="1">
      <c r="A397" s="52">
        <v>19000133</v>
      </c>
      <c r="B397" s="52" t="s">
        <v>799</v>
      </c>
      <c r="C397" s="53" t="s">
        <v>800</v>
      </c>
      <c r="D397" s="54" t="s">
        <v>91</v>
      </c>
      <c r="E397" s="54"/>
      <c r="F397" s="55">
        <v>7271478.29</v>
      </c>
      <c r="G397" s="56">
        <f t="shared" si="64"/>
        <v>0</v>
      </c>
      <c r="H397" s="56">
        <f t="shared" si="65"/>
        <v>0</v>
      </c>
      <c r="I397" s="103">
        <f t="shared" si="62"/>
        <v>4797721.3757420005</v>
      </c>
      <c r="J397" s="103">
        <f t="shared" si="62"/>
        <v>2473756.914258</v>
      </c>
      <c r="K397" s="55"/>
      <c r="L397" s="55">
        <v>7568736.9241666654</v>
      </c>
      <c r="M397" s="56">
        <f t="shared" si="66"/>
        <v>0</v>
      </c>
      <c r="N397" s="56">
        <f t="shared" si="67"/>
        <v>0</v>
      </c>
      <c r="O397" s="103">
        <f t="shared" si="63"/>
        <v>4993852.6225651661</v>
      </c>
      <c r="P397" s="103">
        <f t="shared" si="63"/>
        <v>2574884.3016014998</v>
      </c>
      <c r="Q397" s="50"/>
    </row>
    <row r="398" spans="1:17" hidden="1" outlineLevel="1">
      <c r="A398" s="52">
        <v>19000142</v>
      </c>
      <c r="B398" s="52" t="s">
        <v>801</v>
      </c>
      <c r="C398" s="53" t="s">
        <v>802</v>
      </c>
      <c r="D398" s="54" t="s">
        <v>37</v>
      </c>
      <c r="E398" s="54"/>
      <c r="F398" s="55">
        <v>0</v>
      </c>
      <c r="G398" s="56">
        <f t="shared" si="64"/>
        <v>0</v>
      </c>
      <c r="H398" s="56">
        <f t="shared" si="65"/>
        <v>0</v>
      </c>
      <c r="I398" s="103">
        <f t="shared" si="62"/>
        <v>0</v>
      </c>
      <c r="J398" s="103">
        <f t="shared" si="62"/>
        <v>0</v>
      </c>
      <c r="K398" s="55"/>
      <c r="L398" s="55">
        <v>23890.946249999997</v>
      </c>
      <c r="M398" s="56">
        <f t="shared" si="66"/>
        <v>0</v>
      </c>
      <c r="N398" s="56">
        <f t="shared" si="67"/>
        <v>23890.946249999997</v>
      </c>
      <c r="O398" s="103">
        <f t="shared" si="63"/>
        <v>0</v>
      </c>
      <c r="P398" s="103">
        <f t="shared" si="63"/>
        <v>0</v>
      </c>
      <c r="Q398" s="50"/>
    </row>
    <row r="399" spans="1:17" hidden="1" outlineLevel="1">
      <c r="A399" s="57">
        <v>19000151</v>
      </c>
      <c r="B399" s="57" t="s">
        <v>803</v>
      </c>
      <c r="C399" s="53" t="s">
        <v>804</v>
      </c>
      <c r="D399" s="54" t="s">
        <v>86</v>
      </c>
      <c r="E399" s="54"/>
      <c r="F399" s="55">
        <v>0</v>
      </c>
      <c r="G399" s="56">
        <f t="shared" si="64"/>
        <v>0</v>
      </c>
      <c r="H399" s="56">
        <f t="shared" si="65"/>
        <v>0</v>
      </c>
      <c r="I399" s="103">
        <f t="shared" si="62"/>
        <v>0</v>
      </c>
      <c r="J399" s="103">
        <f t="shared" si="62"/>
        <v>0</v>
      </c>
      <c r="K399" s="55"/>
      <c r="L399" s="55">
        <v>0</v>
      </c>
      <c r="M399" s="56">
        <f t="shared" si="66"/>
        <v>0</v>
      </c>
      <c r="N399" s="56">
        <f t="shared" si="67"/>
        <v>0</v>
      </c>
      <c r="O399" s="103">
        <f t="shared" si="63"/>
        <v>0</v>
      </c>
      <c r="P399" s="103">
        <f t="shared" si="63"/>
        <v>0</v>
      </c>
      <c r="Q399" s="50"/>
    </row>
    <row r="400" spans="1:17" hidden="1" outlineLevel="1">
      <c r="A400" s="57">
        <v>19000152</v>
      </c>
      <c r="B400" s="57" t="s">
        <v>805</v>
      </c>
      <c r="C400" s="53" t="s">
        <v>806</v>
      </c>
      <c r="D400" s="54" t="s">
        <v>91</v>
      </c>
      <c r="E400" s="54"/>
      <c r="F400" s="55">
        <v>-690230.52</v>
      </c>
      <c r="G400" s="56">
        <f t="shared" si="64"/>
        <v>0</v>
      </c>
      <c r="H400" s="56">
        <f t="shared" si="65"/>
        <v>-690230.52</v>
      </c>
      <c r="I400" s="103">
        <f t="shared" si="62"/>
        <v>0</v>
      </c>
      <c r="J400" s="103">
        <f t="shared" si="62"/>
        <v>0</v>
      </c>
      <c r="K400" s="55"/>
      <c r="L400" s="55">
        <v>-507666.12750000012</v>
      </c>
      <c r="M400" s="56">
        <f t="shared" si="66"/>
        <v>0</v>
      </c>
      <c r="N400" s="56">
        <f t="shared" si="67"/>
        <v>-507666.12750000012</v>
      </c>
      <c r="O400" s="103">
        <f t="shared" si="63"/>
        <v>0</v>
      </c>
      <c r="P400" s="103">
        <f t="shared" si="63"/>
        <v>0</v>
      </c>
      <c r="Q400" s="50"/>
    </row>
    <row r="401" spans="1:17" hidden="1" outlineLevel="1">
      <c r="A401" s="52">
        <v>19000181</v>
      </c>
      <c r="B401" s="52" t="s">
        <v>807</v>
      </c>
      <c r="C401" s="53" t="s">
        <v>808</v>
      </c>
      <c r="D401" s="54" t="s">
        <v>37</v>
      </c>
      <c r="E401" s="54"/>
      <c r="F401" s="55">
        <v>-259905.77</v>
      </c>
      <c r="G401" s="56">
        <f t="shared" si="64"/>
        <v>-259905.77</v>
      </c>
      <c r="H401" s="56">
        <f t="shared" si="65"/>
        <v>0</v>
      </c>
      <c r="I401" s="103">
        <f t="shared" si="62"/>
        <v>0</v>
      </c>
      <c r="J401" s="103">
        <f t="shared" si="62"/>
        <v>0</v>
      </c>
      <c r="K401" s="55"/>
      <c r="L401" s="55">
        <v>-257638.16291666662</v>
      </c>
      <c r="M401" s="56">
        <f t="shared" si="66"/>
        <v>-257638.16291666662</v>
      </c>
      <c r="N401" s="56">
        <f t="shared" si="67"/>
        <v>0</v>
      </c>
      <c r="O401" s="103">
        <f t="shared" si="63"/>
        <v>0</v>
      </c>
      <c r="P401" s="103">
        <f t="shared" si="63"/>
        <v>0</v>
      </c>
      <c r="Q401" s="50"/>
    </row>
    <row r="402" spans="1:17" hidden="1" outlineLevel="1">
      <c r="A402" s="52">
        <v>19000193</v>
      </c>
      <c r="B402" s="52" t="s">
        <v>809</v>
      </c>
      <c r="C402" s="53" t="s">
        <v>810</v>
      </c>
      <c r="D402" s="54" t="s">
        <v>91</v>
      </c>
      <c r="E402" s="54"/>
      <c r="F402" s="55">
        <v>0</v>
      </c>
      <c r="G402" s="56">
        <f t="shared" si="64"/>
        <v>0</v>
      </c>
      <c r="H402" s="56">
        <f t="shared" si="65"/>
        <v>0</v>
      </c>
      <c r="I402" s="103">
        <f t="shared" si="62"/>
        <v>0</v>
      </c>
      <c r="J402" s="103">
        <f t="shared" si="62"/>
        <v>0</v>
      </c>
      <c r="K402" s="55"/>
      <c r="L402" s="55">
        <v>0</v>
      </c>
      <c r="M402" s="56">
        <f t="shared" si="66"/>
        <v>0</v>
      </c>
      <c r="N402" s="56">
        <f t="shared" si="67"/>
        <v>0</v>
      </c>
      <c r="O402" s="103">
        <f t="shared" si="63"/>
        <v>0</v>
      </c>
      <c r="P402" s="103">
        <f t="shared" si="63"/>
        <v>0</v>
      </c>
      <c r="Q402" s="50"/>
    </row>
    <row r="403" spans="1:17" hidden="1" outlineLevel="1">
      <c r="A403" s="51">
        <v>19000213</v>
      </c>
      <c r="B403" s="52" t="s">
        <v>811</v>
      </c>
      <c r="C403" s="53" t="s">
        <v>812</v>
      </c>
      <c r="D403" s="54" t="s">
        <v>91</v>
      </c>
      <c r="E403" s="54"/>
      <c r="F403" s="55">
        <v>-70965.22</v>
      </c>
      <c r="G403" s="56">
        <f t="shared" si="64"/>
        <v>0</v>
      </c>
      <c r="H403" s="56">
        <f t="shared" si="65"/>
        <v>0</v>
      </c>
      <c r="I403" s="103">
        <f t="shared" si="62"/>
        <v>-46822.852156000008</v>
      </c>
      <c r="J403" s="103">
        <f t="shared" si="62"/>
        <v>-24142.367844</v>
      </c>
      <c r="K403" s="55"/>
      <c r="L403" s="55">
        <v>-49414.720833333333</v>
      </c>
      <c r="M403" s="56">
        <f t="shared" si="66"/>
        <v>0</v>
      </c>
      <c r="N403" s="56">
        <f t="shared" si="67"/>
        <v>0</v>
      </c>
      <c r="O403" s="103">
        <f t="shared" si="63"/>
        <v>-32603.832805833335</v>
      </c>
      <c r="P403" s="103">
        <f t="shared" si="63"/>
        <v>-16810.888027500001</v>
      </c>
      <c r="Q403" s="50"/>
    </row>
    <row r="404" spans="1:17" hidden="1" outlineLevel="1">
      <c r="A404" s="52">
        <v>19000251</v>
      </c>
      <c r="B404" s="52" t="s">
        <v>813</v>
      </c>
      <c r="C404" s="53" t="s">
        <v>814</v>
      </c>
      <c r="D404" s="54" t="s">
        <v>37</v>
      </c>
      <c r="E404" s="54"/>
      <c r="F404" s="55">
        <v>0</v>
      </c>
      <c r="G404" s="56">
        <f t="shared" si="64"/>
        <v>0</v>
      </c>
      <c r="H404" s="56">
        <f t="shared" si="65"/>
        <v>0</v>
      </c>
      <c r="I404" s="103">
        <f t="shared" si="62"/>
        <v>0</v>
      </c>
      <c r="J404" s="103">
        <f t="shared" si="62"/>
        <v>0</v>
      </c>
      <c r="K404" s="55"/>
      <c r="L404" s="55">
        <v>0.50791666666666679</v>
      </c>
      <c r="M404" s="56">
        <f t="shared" si="66"/>
        <v>0.50791666666666679</v>
      </c>
      <c r="N404" s="56">
        <f t="shared" si="67"/>
        <v>0</v>
      </c>
      <c r="O404" s="103">
        <f t="shared" si="63"/>
        <v>0</v>
      </c>
      <c r="P404" s="103">
        <f t="shared" si="63"/>
        <v>0</v>
      </c>
      <c r="Q404" s="50"/>
    </row>
    <row r="405" spans="1:17" hidden="1" outlineLevel="1">
      <c r="A405" s="51">
        <v>19000253</v>
      </c>
      <c r="B405" s="52" t="s">
        <v>815</v>
      </c>
      <c r="C405" s="53" t="s">
        <v>816</v>
      </c>
      <c r="D405" s="54" t="s">
        <v>91</v>
      </c>
      <c r="E405" s="54"/>
      <c r="F405" s="55">
        <v>10500</v>
      </c>
      <c r="G405" s="56">
        <f t="shared" si="64"/>
        <v>0</v>
      </c>
      <c r="H405" s="56">
        <f t="shared" si="65"/>
        <v>0</v>
      </c>
      <c r="I405" s="103">
        <f t="shared" si="62"/>
        <v>6927.9000000000005</v>
      </c>
      <c r="J405" s="103">
        <f t="shared" si="62"/>
        <v>3572.1</v>
      </c>
      <c r="K405" s="55"/>
      <c r="L405" s="55">
        <v>10500</v>
      </c>
      <c r="M405" s="56">
        <f t="shared" si="66"/>
        <v>0</v>
      </c>
      <c r="N405" s="56">
        <f t="shared" si="67"/>
        <v>0</v>
      </c>
      <c r="O405" s="103">
        <f t="shared" si="63"/>
        <v>6927.9000000000005</v>
      </c>
      <c r="P405" s="103">
        <f t="shared" si="63"/>
        <v>3572.1</v>
      </c>
      <c r="Q405" s="50"/>
    </row>
    <row r="406" spans="1:17" hidden="1" outlineLevel="1">
      <c r="A406" s="51">
        <v>19000263</v>
      </c>
      <c r="B406" s="52" t="s">
        <v>817</v>
      </c>
      <c r="C406" s="53" t="s">
        <v>818</v>
      </c>
      <c r="D406" s="54" t="s">
        <v>91</v>
      </c>
      <c r="E406" s="54"/>
      <c r="F406" s="55">
        <v>-1166594.8899999999</v>
      </c>
      <c r="G406" s="56">
        <f t="shared" si="64"/>
        <v>0</v>
      </c>
      <c r="H406" s="56">
        <f t="shared" si="65"/>
        <v>0</v>
      </c>
      <c r="I406" s="103">
        <f t="shared" si="62"/>
        <v>-769719.30842200003</v>
      </c>
      <c r="J406" s="103">
        <f t="shared" si="62"/>
        <v>-396875.58157799998</v>
      </c>
      <c r="K406" s="55"/>
      <c r="L406" s="55">
        <v>-1151209.3587499999</v>
      </c>
      <c r="M406" s="56">
        <f t="shared" si="66"/>
        <v>0</v>
      </c>
      <c r="N406" s="56">
        <f t="shared" si="67"/>
        <v>0</v>
      </c>
      <c r="O406" s="103">
        <f t="shared" si="63"/>
        <v>-759567.93490324996</v>
      </c>
      <c r="P406" s="103">
        <f t="shared" si="63"/>
        <v>-391641.42384675</v>
      </c>
      <c r="Q406" s="50"/>
    </row>
    <row r="407" spans="1:17" hidden="1" outlineLevel="1">
      <c r="A407" s="51">
        <v>19000273</v>
      </c>
      <c r="B407" s="52" t="s">
        <v>819</v>
      </c>
      <c r="C407" s="53" t="s">
        <v>820</v>
      </c>
      <c r="D407" s="54" t="s">
        <v>37</v>
      </c>
      <c r="E407" s="54"/>
      <c r="F407" s="55">
        <v>1436602.04</v>
      </c>
      <c r="G407" s="56">
        <f t="shared" si="64"/>
        <v>0</v>
      </c>
      <c r="H407" s="56">
        <f t="shared" si="65"/>
        <v>0</v>
      </c>
      <c r="I407" s="103">
        <f t="shared" si="62"/>
        <v>947870.02599200013</v>
      </c>
      <c r="J407" s="103">
        <f t="shared" si="62"/>
        <v>488732.01400800003</v>
      </c>
      <c r="K407" s="55"/>
      <c r="L407" s="55">
        <v>2813169.2033333331</v>
      </c>
      <c r="M407" s="56">
        <f t="shared" si="66"/>
        <v>0</v>
      </c>
      <c r="N407" s="56">
        <f t="shared" si="67"/>
        <v>0</v>
      </c>
      <c r="O407" s="103">
        <f t="shared" si="63"/>
        <v>1856129.0403593334</v>
      </c>
      <c r="P407" s="103">
        <f t="shared" si="63"/>
        <v>957040.16297399998</v>
      </c>
      <c r="Q407" s="50"/>
    </row>
    <row r="408" spans="1:17" hidden="1" outlineLevel="1">
      <c r="A408" s="52">
        <v>19000283</v>
      </c>
      <c r="B408" s="52" t="s">
        <v>821</v>
      </c>
      <c r="C408" s="53" t="s">
        <v>822</v>
      </c>
      <c r="D408" s="54" t="s">
        <v>91</v>
      </c>
      <c r="E408" s="54"/>
      <c r="F408" s="55">
        <v>4378304.74</v>
      </c>
      <c r="G408" s="56">
        <f t="shared" si="64"/>
        <v>0</v>
      </c>
      <c r="H408" s="56">
        <f t="shared" si="65"/>
        <v>0</v>
      </c>
      <c r="I408" s="103">
        <f t="shared" ref="I408:J427" si="68">IF(AND(RIGHT($A408)&lt;&gt;"1",RIGHT($A408)&lt;&gt;"2"),$F408,0)*I$6</f>
        <v>2888805.4674520004</v>
      </c>
      <c r="J408" s="103">
        <f t="shared" si="68"/>
        <v>1489499.2725480001</v>
      </c>
      <c r="K408" s="55"/>
      <c r="L408" s="55">
        <v>3550335.115416666</v>
      </c>
      <c r="M408" s="56">
        <f t="shared" si="66"/>
        <v>0</v>
      </c>
      <c r="N408" s="56">
        <f t="shared" si="67"/>
        <v>0</v>
      </c>
      <c r="O408" s="103">
        <f t="shared" ref="O408:P427" si="69">IF(AND(RIGHT($A408)&lt;&gt;"1",RIGHT($A408)&lt;&gt;"2"),$L408,0)*O$6</f>
        <v>2342511.1091519166</v>
      </c>
      <c r="P408" s="103">
        <f t="shared" si="69"/>
        <v>1207824.0062647497</v>
      </c>
      <c r="Q408" s="50"/>
    </row>
    <row r="409" spans="1:17" hidden="1" outlineLevel="1">
      <c r="A409" s="52">
        <v>19000361</v>
      </c>
      <c r="B409" s="52" t="s">
        <v>823</v>
      </c>
      <c r="C409" s="53" t="s">
        <v>824</v>
      </c>
      <c r="D409" s="54" t="s">
        <v>37</v>
      </c>
      <c r="E409" s="54"/>
      <c r="F409" s="55">
        <v>95662</v>
      </c>
      <c r="G409" s="56">
        <f t="shared" si="64"/>
        <v>95662</v>
      </c>
      <c r="H409" s="56">
        <f t="shared" si="65"/>
        <v>0</v>
      </c>
      <c r="I409" s="103">
        <f t="shared" si="68"/>
        <v>0</v>
      </c>
      <c r="J409" s="103">
        <f t="shared" si="68"/>
        <v>0</v>
      </c>
      <c r="K409" s="55"/>
      <c r="L409" s="55">
        <v>95662</v>
      </c>
      <c r="M409" s="56">
        <f t="shared" si="66"/>
        <v>95662</v>
      </c>
      <c r="N409" s="56">
        <f t="shared" si="67"/>
        <v>0</v>
      </c>
      <c r="O409" s="103">
        <f t="shared" si="69"/>
        <v>0</v>
      </c>
      <c r="P409" s="103">
        <f t="shared" si="69"/>
        <v>0</v>
      </c>
      <c r="Q409" s="50"/>
    </row>
    <row r="410" spans="1:17" hidden="1" outlineLevel="1">
      <c r="A410" s="52">
        <v>19000371</v>
      </c>
      <c r="B410" s="52" t="s">
        <v>825</v>
      </c>
      <c r="C410" s="53" t="s">
        <v>826</v>
      </c>
      <c r="D410" s="54" t="s">
        <v>37</v>
      </c>
      <c r="E410" s="54"/>
      <c r="F410" s="55">
        <v>51690.07</v>
      </c>
      <c r="G410" s="56">
        <f t="shared" si="64"/>
        <v>51690.07</v>
      </c>
      <c r="H410" s="56">
        <f t="shared" si="65"/>
        <v>0</v>
      </c>
      <c r="I410" s="103">
        <f t="shared" si="68"/>
        <v>0</v>
      </c>
      <c r="J410" s="103">
        <f t="shared" si="68"/>
        <v>0</v>
      </c>
      <c r="K410" s="55"/>
      <c r="L410" s="55">
        <v>28785.694166666664</v>
      </c>
      <c r="M410" s="56">
        <f t="shared" si="66"/>
        <v>28785.694166666664</v>
      </c>
      <c r="N410" s="56">
        <f t="shared" si="67"/>
        <v>0</v>
      </c>
      <c r="O410" s="103">
        <f t="shared" si="69"/>
        <v>0</v>
      </c>
      <c r="P410" s="103">
        <f t="shared" si="69"/>
        <v>0</v>
      </c>
      <c r="Q410" s="50"/>
    </row>
    <row r="411" spans="1:17" hidden="1" outlineLevel="1">
      <c r="A411" s="52">
        <v>19000403</v>
      </c>
      <c r="B411" s="52" t="s">
        <v>827</v>
      </c>
      <c r="C411" s="53" t="s">
        <v>828</v>
      </c>
      <c r="D411" s="54" t="s">
        <v>776</v>
      </c>
      <c r="E411" s="54"/>
      <c r="F411" s="55">
        <v>66079.740000000005</v>
      </c>
      <c r="G411" s="56">
        <f t="shared" si="64"/>
        <v>0</v>
      </c>
      <c r="H411" s="56">
        <f t="shared" si="65"/>
        <v>0</v>
      </c>
      <c r="I411" s="103">
        <f t="shared" si="68"/>
        <v>43599.412452000004</v>
      </c>
      <c r="J411" s="103">
        <f t="shared" si="68"/>
        <v>22480.327548000001</v>
      </c>
      <c r="K411" s="55"/>
      <c r="L411" s="55">
        <v>68318.760000000009</v>
      </c>
      <c r="M411" s="56">
        <f t="shared" si="66"/>
        <v>0</v>
      </c>
      <c r="N411" s="56">
        <f t="shared" si="67"/>
        <v>0</v>
      </c>
      <c r="O411" s="103">
        <f t="shared" si="69"/>
        <v>45076.717848000008</v>
      </c>
      <c r="P411" s="103">
        <f t="shared" si="69"/>
        <v>23242.042152000002</v>
      </c>
      <c r="Q411" s="50"/>
    </row>
    <row r="412" spans="1:17" hidden="1" outlineLevel="1">
      <c r="A412" s="52">
        <v>19000441</v>
      </c>
      <c r="B412" s="52" t="s">
        <v>829</v>
      </c>
      <c r="C412" s="53" t="s">
        <v>830</v>
      </c>
      <c r="D412" s="54" t="s">
        <v>86</v>
      </c>
      <c r="E412" s="54"/>
      <c r="F412" s="55">
        <v>1671525.3</v>
      </c>
      <c r="G412" s="56">
        <f t="shared" si="64"/>
        <v>1671525.3</v>
      </c>
      <c r="H412" s="56">
        <f t="shared" si="65"/>
        <v>0</v>
      </c>
      <c r="I412" s="103">
        <f t="shared" si="68"/>
        <v>0</v>
      </c>
      <c r="J412" s="103">
        <f t="shared" si="68"/>
        <v>0</v>
      </c>
      <c r="K412" s="55"/>
      <c r="L412" s="55">
        <v>1646956.83125</v>
      </c>
      <c r="M412" s="56">
        <f t="shared" si="66"/>
        <v>1646956.83125</v>
      </c>
      <c r="N412" s="56">
        <f t="shared" si="67"/>
        <v>0</v>
      </c>
      <c r="O412" s="103">
        <f t="shared" si="69"/>
        <v>0</v>
      </c>
      <c r="P412" s="103">
        <f t="shared" si="69"/>
        <v>0</v>
      </c>
      <c r="Q412" s="50"/>
    </row>
    <row r="413" spans="1:17" hidden="1" outlineLevel="1">
      <c r="A413" s="52">
        <v>19000443</v>
      </c>
      <c r="B413" s="52" t="s">
        <v>831</v>
      </c>
      <c r="C413" s="77" t="s">
        <v>832</v>
      </c>
      <c r="D413" s="54" t="s">
        <v>91</v>
      </c>
      <c r="E413" s="54"/>
      <c r="F413" s="55">
        <v>26693218.859999999</v>
      </c>
      <c r="G413" s="56">
        <f t="shared" si="64"/>
        <v>0</v>
      </c>
      <c r="H413" s="56">
        <f t="shared" si="65"/>
        <v>0</v>
      </c>
      <c r="I413" s="103">
        <f t="shared" si="68"/>
        <v>17612185.803828001</v>
      </c>
      <c r="J413" s="103">
        <f t="shared" si="68"/>
        <v>9081033.0561720002</v>
      </c>
      <c r="K413" s="55"/>
      <c r="L413" s="55">
        <v>41312516.701250002</v>
      </c>
      <c r="M413" s="56">
        <f t="shared" si="66"/>
        <v>0</v>
      </c>
      <c r="N413" s="56">
        <f t="shared" si="67"/>
        <v>0</v>
      </c>
      <c r="O413" s="103">
        <f t="shared" si="69"/>
        <v>27257998.519484755</v>
      </c>
      <c r="P413" s="103">
        <f t="shared" si="69"/>
        <v>14054518.181765251</v>
      </c>
      <c r="Q413" s="50"/>
    </row>
    <row r="414" spans="1:17" hidden="1" outlineLevel="1">
      <c r="A414" s="52">
        <v>19000453</v>
      </c>
      <c r="B414" s="52" t="s">
        <v>833</v>
      </c>
      <c r="C414" s="77" t="s">
        <v>834</v>
      </c>
      <c r="D414" s="54" t="s">
        <v>91</v>
      </c>
      <c r="E414" s="54"/>
      <c r="F414" s="55">
        <v>2157020.46</v>
      </c>
      <c r="G414" s="56">
        <f t="shared" si="64"/>
        <v>0</v>
      </c>
      <c r="H414" s="56">
        <f t="shared" si="65"/>
        <v>0</v>
      </c>
      <c r="I414" s="103">
        <f t="shared" si="68"/>
        <v>1423202.0995080001</v>
      </c>
      <c r="J414" s="103">
        <f t="shared" si="68"/>
        <v>733818.36049200001</v>
      </c>
      <c r="K414" s="55"/>
      <c r="L414" s="55">
        <v>2357562.32375</v>
      </c>
      <c r="M414" s="56">
        <f t="shared" si="66"/>
        <v>0</v>
      </c>
      <c r="N414" s="56">
        <f t="shared" si="67"/>
        <v>0</v>
      </c>
      <c r="O414" s="103">
        <f t="shared" si="69"/>
        <v>1555519.6212102501</v>
      </c>
      <c r="P414" s="103">
        <f t="shared" si="69"/>
        <v>802042.70253975003</v>
      </c>
      <c r="Q414" s="50"/>
    </row>
    <row r="415" spans="1:17" hidden="1" outlineLevel="1">
      <c r="A415" s="52">
        <v>19000463</v>
      </c>
      <c r="B415" s="52" t="s">
        <v>835</v>
      </c>
      <c r="C415" s="77" t="s">
        <v>836</v>
      </c>
      <c r="D415" s="54" t="s">
        <v>91</v>
      </c>
      <c r="E415" s="54"/>
      <c r="F415" s="55">
        <v>6300.07</v>
      </c>
      <c r="G415" s="56">
        <f t="shared" si="64"/>
        <v>0</v>
      </c>
      <c r="H415" s="56">
        <f t="shared" si="65"/>
        <v>0</v>
      </c>
      <c r="I415" s="103">
        <f t="shared" si="68"/>
        <v>4156.7861860000003</v>
      </c>
      <c r="J415" s="103">
        <f t="shared" si="68"/>
        <v>2143.2838139999999</v>
      </c>
      <c r="K415" s="55"/>
      <c r="L415" s="55">
        <v>215722.57166666666</v>
      </c>
      <c r="M415" s="56">
        <f t="shared" si="66"/>
        <v>0</v>
      </c>
      <c r="N415" s="56">
        <f t="shared" si="67"/>
        <v>0</v>
      </c>
      <c r="O415" s="103">
        <f t="shared" si="69"/>
        <v>142333.75278566667</v>
      </c>
      <c r="P415" s="103">
        <f t="shared" si="69"/>
        <v>73388.818880999999</v>
      </c>
      <c r="Q415" s="50"/>
    </row>
    <row r="416" spans="1:17" hidden="1" outlineLevel="1">
      <c r="A416" s="52">
        <v>19000471</v>
      </c>
      <c r="B416" s="52" t="s">
        <v>837</v>
      </c>
      <c r="C416" s="53" t="s">
        <v>838</v>
      </c>
      <c r="D416" s="54" t="s">
        <v>37</v>
      </c>
      <c r="E416" s="54"/>
      <c r="F416" s="55">
        <v>0.49</v>
      </c>
      <c r="G416" s="56">
        <f t="shared" si="64"/>
        <v>0.49</v>
      </c>
      <c r="H416" s="56">
        <f t="shared" si="65"/>
        <v>0</v>
      </c>
      <c r="I416" s="103">
        <f t="shared" si="68"/>
        <v>0</v>
      </c>
      <c r="J416" s="103">
        <f t="shared" si="68"/>
        <v>0</v>
      </c>
      <c r="K416" s="55"/>
      <c r="L416" s="55">
        <v>684574.51833333331</v>
      </c>
      <c r="M416" s="56">
        <f t="shared" si="66"/>
        <v>684574.51833333331</v>
      </c>
      <c r="N416" s="56">
        <f t="shared" si="67"/>
        <v>0</v>
      </c>
      <c r="O416" s="103">
        <f t="shared" si="69"/>
        <v>0</v>
      </c>
      <c r="P416" s="103">
        <f t="shared" si="69"/>
        <v>0</v>
      </c>
      <c r="Q416" s="50"/>
    </row>
    <row r="417" spans="1:17" hidden="1" outlineLevel="1">
      <c r="A417" s="52">
        <v>19000473</v>
      </c>
      <c r="B417" s="52" t="s">
        <v>839</v>
      </c>
      <c r="C417" s="53" t="s">
        <v>840</v>
      </c>
      <c r="D417" s="54" t="s">
        <v>37</v>
      </c>
      <c r="E417" s="54"/>
      <c r="F417" s="55">
        <v>0</v>
      </c>
      <c r="G417" s="56">
        <f t="shared" si="64"/>
        <v>0</v>
      </c>
      <c r="H417" s="56">
        <f t="shared" si="65"/>
        <v>0</v>
      </c>
      <c r="I417" s="103">
        <f t="shared" si="68"/>
        <v>0</v>
      </c>
      <c r="J417" s="103">
        <f t="shared" si="68"/>
        <v>0</v>
      </c>
      <c r="K417" s="55"/>
      <c r="L417" s="55">
        <v>0</v>
      </c>
      <c r="M417" s="56">
        <f t="shared" si="66"/>
        <v>0</v>
      </c>
      <c r="N417" s="56">
        <f t="shared" si="67"/>
        <v>0</v>
      </c>
      <c r="O417" s="103">
        <f t="shared" si="69"/>
        <v>0</v>
      </c>
      <c r="P417" s="103">
        <f t="shared" si="69"/>
        <v>0</v>
      </c>
      <c r="Q417" s="50"/>
    </row>
    <row r="418" spans="1:17" hidden="1" outlineLevel="1">
      <c r="A418" s="52">
        <v>19000491</v>
      </c>
      <c r="B418" s="52" t="s">
        <v>841</v>
      </c>
      <c r="C418" s="53" t="s">
        <v>842</v>
      </c>
      <c r="D418" s="54" t="s">
        <v>91</v>
      </c>
      <c r="E418" s="54"/>
      <c r="F418" s="55">
        <v>806884.05</v>
      </c>
      <c r="G418" s="56">
        <f t="shared" si="64"/>
        <v>806884.05</v>
      </c>
      <c r="H418" s="56">
        <f t="shared" si="65"/>
        <v>0</v>
      </c>
      <c r="I418" s="103">
        <f t="shared" si="68"/>
        <v>0</v>
      </c>
      <c r="J418" s="103">
        <f t="shared" si="68"/>
        <v>0</v>
      </c>
      <c r="K418" s="55"/>
      <c r="L418" s="55">
        <v>916434.61</v>
      </c>
      <c r="M418" s="56">
        <f t="shared" si="66"/>
        <v>916434.61</v>
      </c>
      <c r="N418" s="56">
        <f t="shared" si="67"/>
        <v>0</v>
      </c>
      <c r="O418" s="103">
        <f t="shared" si="69"/>
        <v>0</v>
      </c>
      <c r="P418" s="103">
        <f t="shared" si="69"/>
        <v>0</v>
      </c>
      <c r="Q418" s="50"/>
    </row>
    <row r="419" spans="1:17" hidden="1" outlineLevel="1">
      <c r="A419" s="52">
        <v>19000551</v>
      </c>
      <c r="B419" s="52" t="s">
        <v>843</v>
      </c>
      <c r="C419" s="53" t="s">
        <v>844</v>
      </c>
      <c r="D419" s="54" t="s">
        <v>91</v>
      </c>
      <c r="E419" s="54"/>
      <c r="F419" s="55">
        <v>0</v>
      </c>
      <c r="G419" s="56">
        <f t="shared" si="64"/>
        <v>0</v>
      </c>
      <c r="H419" s="56">
        <f t="shared" si="65"/>
        <v>0</v>
      </c>
      <c r="I419" s="103">
        <f t="shared" si="68"/>
        <v>0</v>
      </c>
      <c r="J419" s="103">
        <f t="shared" si="68"/>
        <v>0</v>
      </c>
      <c r="K419" s="55"/>
      <c r="L419" s="55">
        <v>0</v>
      </c>
      <c r="M419" s="56">
        <f t="shared" si="66"/>
        <v>0</v>
      </c>
      <c r="N419" s="56">
        <f t="shared" si="67"/>
        <v>0</v>
      </c>
      <c r="O419" s="103">
        <f t="shared" si="69"/>
        <v>0</v>
      </c>
      <c r="P419" s="103">
        <f t="shared" si="69"/>
        <v>0</v>
      </c>
      <c r="Q419" s="50"/>
    </row>
    <row r="420" spans="1:17" hidden="1" outlineLevel="1">
      <c r="A420" s="52">
        <v>19000552</v>
      </c>
      <c r="B420" s="52" t="s">
        <v>845</v>
      </c>
      <c r="C420" s="53" t="s">
        <v>846</v>
      </c>
      <c r="D420" s="54" t="s">
        <v>37</v>
      </c>
      <c r="E420" s="54"/>
      <c r="F420" s="55">
        <v>1108174.23</v>
      </c>
      <c r="G420" s="56">
        <f t="shared" si="64"/>
        <v>0</v>
      </c>
      <c r="H420" s="56">
        <f t="shared" si="65"/>
        <v>1108174.23</v>
      </c>
      <c r="I420" s="103">
        <f t="shared" si="68"/>
        <v>0</v>
      </c>
      <c r="J420" s="103">
        <f t="shared" si="68"/>
        <v>0</v>
      </c>
      <c r="K420" s="55"/>
      <c r="L420" s="55">
        <v>1052250.531666667</v>
      </c>
      <c r="M420" s="56">
        <f t="shared" si="66"/>
        <v>0</v>
      </c>
      <c r="N420" s="56">
        <f t="shared" si="67"/>
        <v>1052250.531666667</v>
      </c>
      <c r="O420" s="103">
        <f t="shared" si="69"/>
        <v>0</v>
      </c>
      <c r="P420" s="103">
        <f t="shared" si="69"/>
        <v>0</v>
      </c>
      <c r="Q420" s="50"/>
    </row>
    <row r="421" spans="1:17" hidden="1" outlineLevel="1">
      <c r="A421" s="62">
        <v>19000553</v>
      </c>
      <c r="B421" s="62" t="s">
        <v>847</v>
      </c>
      <c r="C421" s="62" t="s">
        <v>848</v>
      </c>
      <c r="D421" s="54" t="s">
        <v>794</v>
      </c>
      <c r="E421" s="54"/>
      <c r="F421" s="55">
        <v>0</v>
      </c>
      <c r="G421" s="56">
        <f t="shared" si="64"/>
        <v>0</v>
      </c>
      <c r="H421" s="56">
        <f t="shared" si="65"/>
        <v>0</v>
      </c>
      <c r="I421" s="103">
        <f t="shared" si="68"/>
        <v>0</v>
      </c>
      <c r="J421" s="103">
        <f t="shared" si="68"/>
        <v>0</v>
      </c>
      <c r="K421" s="55"/>
      <c r="L421" s="55">
        <v>-0.12458333333333331</v>
      </c>
      <c r="M421" s="56">
        <f t="shared" si="66"/>
        <v>0</v>
      </c>
      <c r="N421" s="56">
        <f t="shared" si="67"/>
        <v>0</v>
      </c>
      <c r="O421" s="103">
        <f t="shared" si="69"/>
        <v>-8.2200083333333326E-2</v>
      </c>
      <c r="P421" s="103">
        <f t="shared" si="69"/>
        <v>-4.238324999999999E-2</v>
      </c>
      <c r="Q421" s="50"/>
    </row>
    <row r="422" spans="1:17" hidden="1" outlineLevel="1">
      <c r="A422" s="52">
        <v>19000562</v>
      </c>
      <c r="B422" s="52" t="s">
        <v>849</v>
      </c>
      <c r="C422" s="53" t="s">
        <v>850</v>
      </c>
      <c r="D422" s="54" t="s">
        <v>37</v>
      </c>
      <c r="E422" s="54"/>
      <c r="F422" s="55">
        <v>1225863.3999999999</v>
      </c>
      <c r="G422" s="56">
        <f t="shared" si="64"/>
        <v>0</v>
      </c>
      <c r="H422" s="56">
        <f t="shared" si="65"/>
        <v>1225863.3999999999</v>
      </c>
      <c r="I422" s="103">
        <f t="shared" si="68"/>
        <v>0</v>
      </c>
      <c r="J422" s="103">
        <f t="shared" si="68"/>
        <v>0</v>
      </c>
      <c r="K422" s="55"/>
      <c r="L422" s="55">
        <v>1188966.5933333333</v>
      </c>
      <c r="M422" s="56">
        <f t="shared" si="66"/>
        <v>0</v>
      </c>
      <c r="N422" s="56">
        <f t="shared" si="67"/>
        <v>1188966.5933333333</v>
      </c>
      <c r="O422" s="103">
        <f t="shared" si="69"/>
        <v>0</v>
      </c>
      <c r="P422" s="103">
        <f t="shared" si="69"/>
        <v>0</v>
      </c>
      <c r="Q422" s="50"/>
    </row>
    <row r="423" spans="1:17" hidden="1" outlineLevel="1">
      <c r="A423" s="62">
        <v>19000563</v>
      </c>
      <c r="B423" s="62" t="s">
        <v>851</v>
      </c>
      <c r="C423" s="62" t="s">
        <v>852</v>
      </c>
      <c r="D423" s="54" t="s">
        <v>37</v>
      </c>
      <c r="E423" s="54"/>
      <c r="F423" s="55">
        <v>0</v>
      </c>
      <c r="G423" s="56">
        <f t="shared" si="64"/>
        <v>0</v>
      </c>
      <c r="H423" s="56">
        <f t="shared" si="65"/>
        <v>0</v>
      </c>
      <c r="I423" s="103">
        <f t="shared" si="68"/>
        <v>0</v>
      </c>
      <c r="J423" s="103">
        <f t="shared" si="68"/>
        <v>0</v>
      </c>
      <c r="K423" s="55"/>
      <c r="L423" s="55">
        <v>0</v>
      </c>
      <c r="M423" s="56">
        <f t="shared" si="66"/>
        <v>0</v>
      </c>
      <c r="N423" s="56">
        <f t="shared" si="67"/>
        <v>0</v>
      </c>
      <c r="O423" s="103">
        <f t="shared" si="69"/>
        <v>0</v>
      </c>
      <c r="P423" s="103">
        <f t="shared" si="69"/>
        <v>0</v>
      </c>
      <c r="Q423" s="50"/>
    </row>
    <row r="424" spans="1:17" hidden="1" outlineLevel="1">
      <c r="A424" s="52">
        <v>19000572</v>
      </c>
      <c r="B424" s="52" t="s">
        <v>853</v>
      </c>
      <c r="C424" s="53" t="s">
        <v>854</v>
      </c>
      <c r="D424" s="54" t="s">
        <v>37</v>
      </c>
      <c r="E424" s="54"/>
      <c r="F424" s="55">
        <v>393522.23</v>
      </c>
      <c r="G424" s="56">
        <f t="shared" si="64"/>
        <v>0</v>
      </c>
      <c r="H424" s="56">
        <f t="shared" si="65"/>
        <v>393522.23</v>
      </c>
      <c r="I424" s="103">
        <f t="shared" si="68"/>
        <v>0</v>
      </c>
      <c r="J424" s="103">
        <f t="shared" si="68"/>
        <v>0</v>
      </c>
      <c r="K424" s="55"/>
      <c r="L424" s="55">
        <v>358644.1966666666</v>
      </c>
      <c r="M424" s="56">
        <f t="shared" si="66"/>
        <v>0</v>
      </c>
      <c r="N424" s="56">
        <f t="shared" si="67"/>
        <v>358644.1966666666</v>
      </c>
      <c r="O424" s="103">
        <f t="shared" si="69"/>
        <v>0</v>
      </c>
      <c r="P424" s="103">
        <f t="shared" si="69"/>
        <v>0</v>
      </c>
      <c r="Q424" s="50"/>
    </row>
    <row r="425" spans="1:17" hidden="1" outlineLevel="1">
      <c r="A425" s="52">
        <v>19000573</v>
      </c>
      <c r="B425" s="52" t="s">
        <v>855</v>
      </c>
      <c r="C425" s="53" t="s">
        <v>856</v>
      </c>
      <c r="D425" s="54" t="s">
        <v>794</v>
      </c>
      <c r="E425" s="54"/>
      <c r="F425" s="55">
        <v>2045196.64</v>
      </c>
      <c r="G425" s="56">
        <f t="shared" si="64"/>
        <v>0</v>
      </c>
      <c r="H425" s="56">
        <f t="shared" si="65"/>
        <v>0</v>
      </c>
      <c r="I425" s="103">
        <f t="shared" si="68"/>
        <v>1349420.7430720001</v>
      </c>
      <c r="J425" s="103">
        <f t="shared" si="68"/>
        <v>695775.89692799991</v>
      </c>
      <c r="K425" s="55"/>
      <c r="L425" s="55">
        <v>1261900.0933333335</v>
      </c>
      <c r="M425" s="56">
        <f t="shared" si="66"/>
        <v>0</v>
      </c>
      <c r="N425" s="56">
        <f t="shared" si="67"/>
        <v>0</v>
      </c>
      <c r="O425" s="103">
        <f t="shared" si="69"/>
        <v>832601.68158133351</v>
      </c>
      <c r="P425" s="103">
        <f t="shared" si="69"/>
        <v>429298.41175200004</v>
      </c>
      <c r="Q425" s="50"/>
    </row>
    <row r="426" spans="1:17" hidden="1" outlineLevel="1">
      <c r="A426" s="62">
        <v>19000581</v>
      </c>
      <c r="B426" s="62" t="s">
        <v>857</v>
      </c>
      <c r="C426" s="62" t="s">
        <v>858</v>
      </c>
      <c r="D426" s="54" t="s">
        <v>91</v>
      </c>
      <c r="E426" s="54"/>
      <c r="F426" s="55">
        <v>607438.99</v>
      </c>
      <c r="G426" s="56">
        <f t="shared" si="64"/>
        <v>607438.99</v>
      </c>
      <c r="H426" s="56">
        <f t="shared" si="65"/>
        <v>0</v>
      </c>
      <c r="I426" s="103">
        <f t="shared" si="68"/>
        <v>0</v>
      </c>
      <c r="J426" s="103">
        <f t="shared" si="68"/>
        <v>0</v>
      </c>
      <c r="K426" s="55"/>
      <c r="L426" s="55">
        <v>700334.96083333343</v>
      </c>
      <c r="M426" s="56">
        <f t="shared" si="66"/>
        <v>700334.96083333343</v>
      </c>
      <c r="N426" s="56">
        <f t="shared" si="67"/>
        <v>0</v>
      </c>
      <c r="O426" s="103">
        <f t="shared" si="69"/>
        <v>0</v>
      </c>
      <c r="P426" s="103">
        <f t="shared" si="69"/>
        <v>0</v>
      </c>
      <c r="Q426" s="50"/>
    </row>
    <row r="427" spans="1:17" hidden="1" outlineLevel="1">
      <c r="A427" s="52">
        <v>19000592</v>
      </c>
      <c r="B427" s="52" t="s">
        <v>859</v>
      </c>
      <c r="C427" s="53" t="s">
        <v>860</v>
      </c>
      <c r="D427" s="54" t="s">
        <v>791</v>
      </c>
      <c r="E427" s="54"/>
      <c r="F427" s="55">
        <v>431588.7</v>
      </c>
      <c r="G427" s="56">
        <f t="shared" si="64"/>
        <v>0</v>
      </c>
      <c r="H427" s="56">
        <f t="shared" si="65"/>
        <v>431588.7</v>
      </c>
      <c r="I427" s="103">
        <f t="shared" si="68"/>
        <v>0</v>
      </c>
      <c r="J427" s="103">
        <f t="shared" si="68"/>
        <v>0</v>
      </c>
      <c r="K427" s="55"/>
      <c r="L427" s="55">
        <v>385575.67</v>
      </c>
      <c r="M427" s="56">
        <f t="shared" si="66"/>
        <v>0</v>
      </c>
      <c r="N427" s="56">
        <f t="shared" si="67"/>
        <v>385575.67</v>
      </c>
      <c r="O427" s="103">
        <f t="shared" si="69"/>
        <v>0</v>
      </c>
      <c r="P427" s="103">
        <f t="shared" si="69"/>
        <v>0</v>
      </c>
      <c r="Q427" s="50"/>
    </row>
    <row r="428" spans="1:17" hidden="1" outlineLevel="1">
      <c r="A428" s="52">
        <v>19000601</v>
      </c>
      <c r="B428" s="52" t="s">
        <v>861</v>
      </c>
      <c r="C428" s="53" t="s">
        <v>862</v>
      </c>
      <c r="D428" s="54" t="s">
        <v>91</v>
      </c>
      <c r="E428" s="54"/>
      <c r="F428" s="55">
        <v>0</v>
      </c>
      <c r="G428" s="56">
        <f t="shared" si="64"/>
        <v>0</v>
      </c>
      <c r="H428" s="56">
        <f t="shared" si="65"/>
        <v>0</v>
      </c>
      <c r="I428" s="103">
        <f t="shared" ref="I428:J447" si="70">IF(AND(RIGHT($A428)&lt;&gt;"1",RIGHT($A428)&lt;&gt;"2"),$F428,0)*I$6</f>
        <v>0</v>
      </c>
      <c r="J428" s="103">
        <f t="shared" si="70"/>
        <v>0</v>
      </c>
      <c r="K428" s="55"/>
      <c r="L428" s="55">
        <v>4288920.3537500007</v>
      </c>
      <c r="M428" s="56">
        <f t="shared" si="66"/>
        <v>4288920.3537500007</v>
      </c>
      <c r="N428" s="56">
        <f t="shared" si="67"/>
        <v>0</v>
      </c>
      <c r="O428" s="103">
        <f t="shared" ref="O428:P447" si="71">IF(AND(RIGHT($A428)&lt;&gt;"1",RIGHT($A428)&lt;&gt;"2"),$L428,0)*O$6</f>
        <v>0</v>
      </c>
      <c r="P428" s="103">
        <f t="shared" si="71"/>
        <v>0</v>
      </c>
      <c r="Q428" s="50"/>
    </row>
    <row r="429" spans="1:17" hidden="1" outlineLevel="1">
      <c r="A429" s="52">
        <v>19000621</v>
      </c>
      <c r="B429" s="52" t="s">
        <v>863</v>
      </c>
      <c r="C429" s="53" t="s">
        <v>864</v>
      </c>
      <c r="D429" s="54" t="s">
        <v>91</v>
      </c>
      <c r="E429" s="54"/>
      <c r="F429" s="55">
        <v>0</v>
      </c>
      <c r="G429" s="56">
        <f t="shared" si="64"/>
        <v>0</v>
      </c>
      <c r="H429" s="56">
        <f t="shared" si="65"/>
        <v>0</v>
      </c>
      <c r="I429" s="103">
        <f t="shared" si="70"/>
        <v>0</v>
      </c>
      <c r="J429" s="103">
        <f t="shared" si="70"/>
        <v>0</v>
      </c>
      <c r="K429" s="55"/>
      <c r="L429" s="55">
        <v>0</v>
      </c>
      <c r="M429" s="56">
        <f t="shared" si="66"/>
        <v>0</v>
      </c>
      <c r="N429" s="56">
        <f t="shared" si="67"/>
        <v>0</v>
      </c>
      <c r="O429" s="103">
        <f t="shared" si="71"/>
        <v>0</v>
      </c>
      <c r="P429" s="103">
        <f t="shared" si="71"/>
        <v>0</v>
      </c>
      <c r="Q429" s="50"/>
    </row>
    <row r="430" spans="1:17" hidden="1" outlineLevel="1">
      <c r="A430" s="52">
        <v>19000641</v>
      </c>
      <c r="B430" s="52" t="s">
        <v>865</v>
      </c>
      <c r="C430" s="53" t="s">
        <v>866</v>
      </c>
      <c r="D430" s="54" t="s">
        <v>91</v>
      </c>
      <c r="E430" s="54"/>
      <c r="F430" s="55">
        <v>136653.07</v>
      </c>
      <c r="G430" s="56">
        <f t="shared" si="64"/>
        <v>136653.07</v>
      </c>
      <c r="H430" s="56">
        <f t="shared" si="65"/>
        <v>0</v>
      </c>
      <c r="I430" s="103">
        <f t="shared" si="70"/>
        <v>0</v>
      </c>
      <c r="J430" s="103">
        <f t="shared" si="70"/>
        <v>0</v>
      </c>
      <c r="K430" s="55"/>
      <c r="L430" s="55">
        <v>75104.662083333329</v>
      </c>
      <c r="M430" s="56">
        <f t="shared" si="66"/>
        <v>75104.662083333329</v>
      </c>
      <c r="N430" s="56">
        <f t="shared" si="67"/>
        <v>0</v>
      </c>
      <c r="O430" s="103">
        <f t="shared" si="71"/>
        <v>0</v>
      </c>
      <c r="P430" s="103">
        <f t="shared" si="71"/>
        <v>0</v>
      </c>
      <c r="Q430" s="50"/>
    </row>
    <row r="431" spans="1:17" hidden="1" outlineLevel="1">
      <c r="A431" s="52">
        <v>19000671</v>
      </c>
      <c r="B431" s="52" t="s">
        <v>867</v>
      </c>
      <c r="C431" s="53" t="s">
        <v>868</v>
      </c>
      <c r="D431" s="54" t="s">
        <v>91</v>
      </c>
      <c r="E431" s="54"/>
      <c r="F431" s="55">
        <v>0</v>
      </c>
      <c r="G431" s="56">
        <f t="shared" si="64"/>
        <v>0</v>
      </c>
      <c r="H431" s="56">
        <f t="shared" si="65"/>
        <v>0</v>
      </c>
      <c r="I431" s="103">
        <f t="shared" si="70"/>
        <v>0</v>
      </c>
      <c r="J431" s="103">
        <f t="shared" si="70"/>
        <v>0</v>
      </c>
      <c r="K431" s="55"/>
      <c r="L431" s="55">
        <v>1140092.5316666665</v>
      </c>
      <c r="M431" s="56">
        <f t="shared" si="66"/>
        <v>1140092.5316666665</v>
      </c>
      <c r="N431" s="56">
        <f t="shared" si="67"/>
        <v>0</v>
      </c>
      <c r="O431" s="103">
        <f t="shared" si="71"/>
        <v>0</v>
      </c>
      <c r="P431" s="103">
        <f t="shared" si="71"/>
        <v>0</v>
      </c>
      <c r="Q431" s="50"/>
    </row>
    <row r="432" spans="1:17" hidden="1" outlineLevel="1">
      <c r="A432" s="52">
        <v>19000691</v>
      </c>
      <c r="B432" s="52" t="s">
        <v>869</v>
      </c>
      <c r="C432" s="53" t="s">
        <v>870</v>
      </c>
      <c r="D432" s="54" t="s">
        <v>37</v>
      </c>
      <c r="E432" s="54"/>
      <c r="F432" s="55">
        <v>360150</v>
      </c>
      <c r="G432" s="56">
        <f t="shared" si="64"/>
        <v>360150</v>
      </c>
      <c r="H432" s="56">
        <f t="shared" si="65"/>
        <v>0</v>
      </c>
      <c r="I432" s="103">
        <f t="shared" si="70"/>
        <v>0</v>
      </c>
      <c r="J432" s="103">
        <f t="shared" si="70"/>
        <v>0</v>
      </c>
      <c r="K432" s="55"/>
      <c r="L432" s="55">
        <v>258650</v>
      </c>
      <c r="M432" s="56">
        <f t="shared" si="66"/>
        <v>258650</v>
      </c>
      <c r="N432" s="56">
        <f t="shared" si="67"/>
        <v>0</v>
      </c>
      <c r="O432" s="103">
        <f t="shared" si="71"/>
        <v>0</v>
      </c>
      <c r="P432" s="103">
        <f t="shared" si="71"/>
        <v>0</v>
      </c>
      <c r="Q432" s="50"/>
    </row>
    <row r="433" spans="1:17" hidden="1" outlineLevel="1">
      <c r="A433" s="52">
        <v>19000692</v>
      </c>
      <c r="B433" s="52" t="s">
        <v>871</v>
      </c>
      <c r="C433" s="53" t="s">
        <v>872</v>
      </c>
      <c r="D433" s="54" t="s">
        <v>37</v>
      </c>
      <c r="E433" s="54"/>
      <c r="F433" s="55">
        <v>43050</v>
      </c>
      <c r="G433" s="56">
        <f t="shared" si="64"/>
        <v>0</v>
      </c>
      <c r="H433" s="56">
        <f t="shared" si="65"/>
        <v>43050</v>
      </c>
      <c r="I433" s="103">
        <f t="shared" si="70"/>
        <v>0</v>
      </c>
      <c r="J433" s="103">
        <f t="shared" si="70"/>
        <v>0</v>
      </c>
      <c r="K433" s="55"/>
      <c r="L433" s="55">
        <v>44625</v>
      </c>
      <c r="M433" s="56">
        <f t="shared" si="66"/>
        <v>0</v>
      </c>
      <c r="N433" s="56">
        <f t="shared" si="67"/>
        <v>44625</v>
      </c>
      <c r="O433" s="103">
        <f t="shared" si="71"/>
        <v>0</v>
      </c>
      <c r="P433" s="103">
        <f t="shared" si="71"/>
        <v>0</v>
      </c>
      <c r="Q433" s="50"/>
    </row>
    <row r="434" spans="1:17" hidden="1" outlineLevel="1">
      <c r="A434" s="52">
        <v>19000711</v>
      </c>
      <c r="B434" s="52" t="s">
        <v>873</v>
      </c>
      <c r="C434" s="53" t="s">
        <v>874</v>
      </c>
      <c r="D434" s="54" t="s">
        <v>86</v>
      </c>
      <c r="E434" s="54"/>
      <c r="F434" s="55">
        <v>0</v>
      </c>
      <c r="G434" s="56">
        <f t="shared" si="64"/>
        <v>0</v>
      </c>
      <c r="H434" s="56">
        <f t="shared" si="65"/>
        <v>0</v>
      </c>
      <c r="I434" s="103">
        <f t="shared" si="70"/>
        <v>0</v>
      </c>
      <c r="J434" s="103">
        <f t="shared" si="70"/>
        <v>0</v>
      </c>
      <c r="K434" s="55"/>
      <c r="L434" s="55">
        <v>0</v>
      </c>
      <c r="M434" s="56">
        <f t="shared" si="66"/>
        <v>0</v>
      </c>
      <c r="N434" s="56">
        <f t="shared" si="67"/>
        <v>0</v>
      </c>
      <c r="O434" s="103">
        <f t="shared" si="71"/>
        <v>0</v>
      </c>
      <c r="P434" s="103">
        <f t="shared" si="71"/>
        <v>0</v>
      </c>
      <c r="Q434" s="50"/>
    </row>
    <row r="435" spans="1:17" hidden="1" outlineLevel="1">
      <c r="A435" s="52">
        <v>19000721</v>
      </c>
      <c r="B435" s="52" t="s">
        <v>875</v>
      </c>
      <c r="C435" s="53" t="s">
        <v>876</v>
      </c>
      <c r="D435" s="54" t="s">
        <v>37</v>
      </c>
      <c r="E435" s="54"/>
      <c r="F435" s="55">
        <v>-2500.9</v>
      </c>
      <c r="G435" s="56">
        <f t="shared" si="64"/>
        <v>-2500.9</v>
      </c>
      <c r="H435" s="56">
        <f t="shared" si="65"/>
        <v>0</v>
      </c>
      <c r="I435" s="103">
        <f t="shared" si="70"/>
        <v>0</v>
      </c>
      <c r="J435" s="103">
        <f t="shared" si="70"/>
        <v>0</v>
      </c>
      <c r="K435" s="55"/>
      <c r="L435" s="55">
        <v>-2500.9000000000005</v>
      </c>
      <c r="M435" s="56">
        <f t="shared" si="66"/>
        <v>-2500.9000000000005</v>
      </c>
      <c r="N435" s="56">
        <f t="shared" si="67"/>
        <v>0</v>
      </c>
      <c r="O435" s="103">
        <f t="shared" si="71"/>
        <v>0</v>
      </c>
      <c r="P435" s="103">
        <f t="shared" si="71"/>
        <v>0</v>
      </c>
      <c r="Q435" s="50"/>
    </row>
    <row r="436" spans="1:17" hidden="1" outlineLevel="1">
      <c r="A436" s="52">
        <v>19000731</v>
      </c>
      <c r="B436" s="52" t="s">
        <v>877</v>
      </c>
      <c r="C436" s="53" t="s">
        <v>878</v>
      </c>
      <c r="D436" s="54" t="s">
        <v>91</v>
      </c>
      <c r="E436" s="54"/>
      <c r="F436" s="55">
        <v>0</v>
      </c>
      <c r="G436" s="56">
        <f t="shared" si="64"/>
        <v>0</v>
      </c>
      <c r="H436" s="56">
        <f t="shared" si="65"/>
        <v>0</v>
      </c>
      <c r="I436" s="103">
        <f t="shared" si="70"/>
        <v>0</v>
      </c>
      <c r="J436" s="103">
        <f t="shared" si="70"/>
        <v>0</v>
      </c>
      <c r="K436" s="55"/>
      <c r="L436" s="55">
        <v>0</v>
      </c>
      <c r="M436" s="56">
        <f t="shared" si="66"/>
        <v>0</v>
      </c>
      <c r="N436" s="56">
        <f t="shared" si="67"/>
        <v>0</v>
      </c>
      <c r="O436" s="103">
        <f t="shared" si="71"/>
        <v>0</v>
      </c>
      <c r="P436" s="103">
        <f t="shared" si="71"/>
        <v>0</v>
      </c>
      <c r="Q436" s="50"/>
    </row>
    <row r="437" spans="1:17" hidden="1" outlineLevel="1">
      <c r="A437" s="52">
        <v>19000732</v>
      </c>
      <c r="B437" s="52" t="s">
        <v>879</v>
      </c>
      <c r="C437" s="53" t="s">
        <v>880</v>
      </c>
      <c r="D437" s="54" t="s">
        <v>91</v>
      </c>
      <c r="E437" s="54"/>
      <c r="F437" s="55">
        <v>0</v>
      </c>
      <c r="G437" s="56">
        <f t="shared" si="64"/>
        <v>0</v>
      </c>
      <c r="H437" s="56">
        <f t="shared" si="65"/>
        <v>0</v>
      </c>
      <c r="I437" s="103">
        <f t="shared" si="70"/>
        <v>0</v>
      </c>
      <c r="J437" s="103">
        <f t="shared" si="70"/>
        <v>0</v>
      </c>
      <c r="K437" s="55"/>
      <c r="L437" s="55">
        <v>0</v>
      </c>
      <c r="M437" s="56">
        <f t="shared" si="66"/>
        <v>0</v>
      </c>
      <c r="N437" s="56">
        <f t="shared" si="67"/>
        <v>0</v>
      </c>
      <c r="O437" s="103">
        <f t="shared" si="71"/>
        <v>0</v>
      </c>
      <c r="P437" s="103">
        <f t="shared" si="71"/>
        <v>0</v>
      </c>
      <c r="Q437" s="50"/>
    </row>
    <row r="438" spans="1:17" hidden="1" outlineLevel="1">
      <c r="A438" s="52">
        <v>19000741</v>
      </c>
      <c r="B438" s="52" t="s">
        <v>881</v>
      </c>
      <c r="C438" s="53" t="s">
        <v>882</v>
      </c>
      <c r="D438" s="54" t="s">
        <v>37</v>
      </c>
      <c r="E438" s="54"/>
      <c r="F438" s="55">
        <v>0</v>
      </c>
      <c r="G438" s="56">
        <f t="shared" si="64"/>
        <v>0</v>
      </c>
      <c r="H438" s="56">
        <f t="shared" si="65"/>
        <v>0</v>
      </c>
      <c r="I438" s="103">
        <f t="shared" si="70"/>
        <v>0</v>
      </c>
      <c r="J438" s="103">
        <f t="shared" si="70"/>
        <v>0</v>
      </c>
      <c r="K438" s="55"/>
      <c r="L438" s="55">
        <v>0</v>
      </c>
      <c r="M438" s="56">
        <f t="shared" si="66"/>
        <v>0</v>
      </c>
      <c r="N438" s="56">
        <f t="shared" si="67"/>
        <v>0</v>
      </c>
      <c r="O438" s="103">
        <f t="shared" si="71"/>
        <v>0</v>
      </c>
      <c r="P438" s="103">
        <f t="shared" si="71"/>
        <v>0</v>
      </c>
      <c r="Q438" s="50"/>
    </row>
    <row r="439" spans="1:17" hidden="1" outlineLevel="1">
      <c r="A439" s="52">
        <v>19000751</v>
      </c>
      <c r="B439" s="52" t="s">
        <v>883</v>
      </c>
      <c r="C439" s="53" t="s">
        <v>884</v>
      </c>
      <c r="D439" s="54" t="s">
        <v>37</v>
      </c>
      <c r="E439" s="54"/>
      <c r="F439" s="55">
        <v>0</v>
      </c>
      <c r="G439" s="56">
        <f t="shared" si="64"/>
        <v>0</v>
      </c>
      <c r="H439" s="56">
        <f t="shared" si="65"/>
        <v>0</v>
      </c>
      <c r="I439" s="103">
        <f t="shared" si="70"/>
        <v>0</v>
      </c>
      <c r="J439" s="103">
        <f t="shared" si="70"/>
        <v>0</v>
      </c>
      <c r="K439" s="55"/>
      <c r="L439" s="55">
        <v>0.3833333333333333</v>
      </c>
      <c r="M439" s="56">
        <f t="shared" si="66"/>
        <v>0.3833333333333333</v>
      </c>
      <c r="N439" s="56">
        <f t="shared" si="67"/>
        <v>0</v>
      </c>
      <c r="O439" s="103">
        <f t="shared" si="71"/>
        <v>0</v>
      </c>
      <c r="P439" s="103">
        <f t="shared" si="71"/>
        <v>0</v>
      </c>
      <c r="Q439" s="50"/>
    </row>
    <row r="440" spans="1:17" hidden="1" outlineLevel="1">
      <c r="A440" s="52">
        <v>19000752</v>
      </c>
      <c r="B440" s="52" t="s">
        <v>885</v>
      </c>
      <c r="C440" s="53" t="s">
        <v>886</v>
      </c>
      <c r="D440" s="54" t="s">
        <v>37</v>
      </c>
      <c r="E440" s="54"/>
      <c r="F440" s="55">
        <v>0</v>
      </c>
      <c r="G440" s="56">
        <f t="shared" si="64"/>
        <v>0</v>
      </c>
      <c r="H440" s="56">
        <f t="shared" si="65"/>
        <v>0</v>
      </c>
      <c r="I440" s="103">
        <f t="shared" si="70"/>
        <v>0</v>
      </c>
      <c r="J440" s="103">
        <f t="shared" si="70"/>
        <v>0</v>
      </c>
      <c r="K440" s="55"/>
      <c r="L440" s="55">
        <v>-0.3833333333333333</v>
      </c>
      <c r="M440" s="56">
        <f t="shared" si="66"/>
        <v>0</v>
      </c>
      <c r="N440" s="56">
        <f t="shared" si="67"/>
        <v>-0.3833333333333333</v>
      </c>
      <c r="O440" s="103">
        <f t="shared" si="71"/>
        <v>0</v>
      </c>
      <c r="P440" s="103">
        <f t="shared" si="71"/>
        <v>0</v>
      </c>
      <c r="Q440" s="50"/>
    </row>
    <row r="441" spans="1:17" hidden="1" outlineLevel="1">
      <c r="A441" s="52">
        <v>19000781</v>
      </c>
      <c r="B441" s="52" t="s">
        <v>887</v>
      </c>
      <c r="C441" s="53" t="s">
        <v>888</v>
      </c>
      <c r="D441" s="54" t="s">
        <v>37</v>
      </c>
      <c r="E441" s="54"/>
      <c r="F441" s="55">
        <v>6232951.7400000002</v>
      </c>
      <c r="G441" s="56">
        <f t="shared" si="64"/>
        <v>6232951.7400000002</v>
      </c>
      <c r="H441" s="56">
        <f t="shared" si="65"/>
        <v>0</v>
      </c>
      <c r="I441" s="103">
        <f t="shared" si="70"/>
        <v>0</v>
      </c>
      <c r="J441" s="103">
        <f t="shared" si="70"/>
        <v>0</v>
      </c>
      <c r="K441" s="55"/>
      <c r="L441" s="55">
        <v>5312905.4529166669</v>
      </c>
      <c r="M441" s="56">
        <f t="shared" si="66"/>
        <v>5312905.4529166669</v>
      </c>
      <c r="N441" s="56">
        <f t="shared" si="67"/>
        <v>0</v>
      </c>
      <c r="O441" s="103">
        <f t="shared" si="71"/>
        <v>0</v>
      </c>
      <c r="P441" s="103">
        <f t="shared" si="71"/>
        <v>0</v>
      </c>
      <c r="Q441" s="50"/>
    </row>
    <row r="442" spans="1:17" hidden="1" outlineLevel="1">
      <c r="A442" s="52">
        <v>19000791</v>
      </c>
      <c r="B442" s="52" t="s">
        <v>889</v>
      </c>
      <c r="C442" s="53" t="s">
        <v>890</v>
      </c>
      <c r="D442" s="54" t="s">
        <v>91</v>
      </c>
      <c r="E442" s="54"/>
      <c r="F442" s="55">
        <v>-63150.04</v>
      </c>
      <c r="G442" s="56">
        <f t="shared" si="64"/>
        <v>-63150.04</v>
      </c>
      <c r="H442" s="56">
        <f t="shared" si="65"/>
        <v>0</v>
      </c>
      <c r="I442" s="103">
        <f t="shared" si="70"/>
        <v>0</v>
      </c>
      <c r="J442" s="103">
        <f t="shared" si="70"/>
        <v>0</v>
      </c>
      <c r="K442" s="55"/>
      <c r="L442" s="55">
        <v>17778.030416666668</v>
      </c>
      <c r="M442" s="56">
        <f t="shared" si="66"/>
        <v>17778.030416666668</v>
      </c>
      <c r="N442" s="56">
        <f t="shared" si="67"/>
        <v>0</v>
      </c>
      <c r="O442" s="103">
        <f t="shared" si="71"/>
        <v>0</v>
      </c>
      <c r="P442" s="103">
        <f t="shared" si="71"/>
        <v>0</v>
      </c>
      <c r="Q442" s="50"/>
    </row>
    <row r="443" spans="1:17" hidden="1" outlineLevel="1">
      <c r="A443" s="52">
        <v>19000801</v>
      </c>
      <c r="B443" s="52" t="s">
        <v>891</v>
      </c>
      <c r="C443" s="53" t="s">
        <v>892</v>
      </c>
      <c r="D443" s="54" t="s">
        <v>91</v>
      </c>
      <c r="E443" s="54"/>
      <c r="F443" s="55">
        <v>-2720.45</v>
      </c>
      <c r="G443" s="56">
        <f t="shared" si="64"/>
        <v>-2720.45</v>
      </c>
      <c r="H443" s="56">
        <f t="shared" si="65"/>
        <v>0</v>
      </c>
      <c r="I443" s="103">
        <f t="shared" si="70"/>
        <v>0</v>
      </c>
      <c r="J443" s="103">
        <f t="shared" si="70"/>
        <v>0</v>
      </c>
      <c r="K443" s="55"/>
      <c r="L443" s="55">
        <v>8860.0512499999986</v>
      </c>
      <c r="M443" s="56">
        <f t="shared" si="66"/>
        <v>8860.0512499999986</v>
      </c>
      <c r="N443" s="56">
        <f t="shared" si="67"/>
        <v>0</v>
      </c>
      <c r="O443" s="103">
        <f t="shared" si="71"/>
        <v>0</v>
      </c>
      <c r="P443" s="103">
        <f t="shared" si="71"/>
        <v>0</v>
      </c>
      <c r="Q443" s="50"/>
    </row>
    <row r="444" spans="1:17" hidden="1" outlineLevel="1">
      <c r="A444" s="52">
        <v>19000811</v>
      </c>
      <c r="B444" s="52" t="s">
        <v>893</v>
      </c>
      <c r="C444" s="53" t="s">
        <v>894</v>
      </c>
      <c r="D444" s="54" t="s">
        <v>91</v>
      </c>
      <c r="E444" s="54"/>
      <c r="F444" s="55">
        <v>6760.55</v>
      </c>
      <c r="G444" s="56">
        <f t="shared" si="64"/>
        <v>6760.55</v>
      </c>
      <c r="H444" s="56">
        <f t="shared" si="65"/>
        <v>0</v>
      </c>
      <c r="I444" s="103">
        <f t="shared" si="70"/>
        <v>0</v>
      </c>
      <c r="J444" s="103">
        <f t="shared" si="70"/>
        <v>0</v>
      </c>
      <c r="K444" s="55"/>
      <c r="L444" s="55">
        <v>-4320.838749999999</v>
      </c>
      <c r="M444" s="56">
        <f t="shared" si="66"/>
        <v>-4320.838749999999</v>
      </c>
      <c r="N444" s="56">
        <f t="shared" si="67"/>
        <v>0</v>
      </c>
      <c r="O444" s="103">
        <f t="shared" si="71"/>
        <v>0</v>
      </c>
      <c r="P444" s="103">
        <f t="shared" si="71"/>
        <v>0</v>
      </c>
      <c r="Q444" s="50"/>
    </row>
    <row r="445" spans="1:17" hidden="1" outlineLevel="1">
      <c r="A445" s="52">
        <v>19000821</v>
      </c>
      <c r="B445" s="52" t="s">
        <v>895</v>
      </c>
      <c r="C445" s="53" t="s">
        <v>896</v>
      </c>
      <c r="D445" s="54" t="s">
        <v>91</v>
      </c>
      <c r="E445" s="54"/>
      <c r="F445" s="55">
        <v>0</v>
      </c>
      <c r="G445" s="56">
        <f t="shared" si="64"/>
        <v>0</v>
      </c>
      <c r="H445" s="56">
        <f t="shared" si="65"/>
        <v>0</v>
      </c>
      <c r="I445" s="103">
        <f t="shared" si="70"/>
        <v>0</v>
      </c>
      <c r="J445" s="103">
        <f t="shared" si="70"/>
        <v>0</v>
      </c>
      <c r="K445" s="55"/>
      <c r="L445" s="55">
        <v>0</v>
      </c>
      <c r="M445" s="56">
        <f t="shared" si="66"/>
        <v>0</v>
      </c>
      <c r="N445" s="56">
        <f t="shared" si="67"/>
        <v>0</v>
      </c>
      <c r="O445" s="103">
        <f t="shared" si="71"/>
        <v>0</v>
      </c>
      <c r="P445" s="103">
        <f t="shared" si="71"/>
        <v>0</v>
      </c>
      <c r="Q445" s="50"/>
    </row>
    <row r="446" spans="1:17" hidden="1" outlineLevel="1">
      <c r="A446" s="52">
        <v>19000831</v>
      </c>
      <c r="B446" s="52" t="s">
        <v>897</v>
      </c>
      <c r="C446" s="53" t="s">
        <v>898</v>
      </c>
      <c r="D446" s="54" t="s">
        <v>91</v>
      </c>
      <c r="E446" s="54"/>
      <c r="F446" s="55">
        <v>0</v>
      </c>
      <c r="G446" s="56">
        <f t="shared" si="64"/>
        <v>0</v>
      </c>
      <c r="H446" s="56">
        <f t="shared" si="65"/>
        <v>0</v>
      </c>
      <c r="I446" s="103">
        <f t="shared" si="70"/>
        <v>0</v>
      </c>
      <c r="J446" s="103">
        <f t="shared" si="70"/>
        <v>0</v>
      </c>
      <c r="K446" s="55"/>
      <c r="L446" s="55">
        <v>0</v>
      </c>
      <c r="M446" s="56">
        <f t="shared" si="66"/>
        <v>0</v>
      </c>
      <c r="N446" s="56">
        <f t="shared" si="67"/>
        <v>0</v>
      </c>
      <c r="O446" s="103">
        <f t="shared" si="71"/>
        <v>0</v>
      </c>
      <c r="P446" s="103">
        <f t="shared" si="71"/>
        <v>0</v>
      </c>
      <c r="Q446" s="50"/>
    </row>
    <row r="447" spans="1:17" hidden="1" outlineLevel="1">
      <c r="A447" s="52">
        <v>19000841</v>
      </c>
      <c r="B447" s="52" t="s">
        <v>899</v>
      </c>
      <c r="C447" s="53" t="s">
        <v>900</v>
      </c>
      <c r="D447" s="54" t="s">
        <v>91</v>
      </c>
      <c r="E447" s="54"/>
      <c r="F447" s="55">
        <v>-177959.57</v>
      </c>
      <c r="G447" s="56">
        <f t="shared" si="64"/>
        <v>-177959.57</v>
      </c>
      <c r="H447" s="56">
        <f t="shared" si="65"/>
        <v>0</v>
      </c>
      <c r="I447" s="103">
        <f t="shared" si="70"/>
        <v>0</v>
      </c>
      <c r="J447" s="103">
        <f t="shared" si="70"/>
        <v>0</v>
      </c>
      <c r="K447" s="55"/>
      <c r="L447" s="55">
        <v>-110049.27208333334</v>
      </c>
      <c r="M447" s="56">
        <f t="shared" si="66"/>
        <v>-110049.27208333334</v>
      </c>
      <c r="N447" s="56">
        <f t="shared" si="67"/>
        <v>0</v>
      </c>
      <c r="O447" s="103">
        <f t="shared" si="71"/>
        <v>0</v>
      </c>
      <c r="P447" s="103">
        <f t="shared" si="71"/>
        <v>0</v>
      </c>
      <c r="Q447" s="50"/>
    </row>
    <row r="448" spans="1:17" hidden="1" outlineLevel="1">
      <c r="A448" s="52">
        <v>19000851</v>
      </c>
      <c r="B448" s="52" t="s">
        <v>901</v>
      </c>
      <c r="C448" s="53" t="s">
        <v>902</v>
      </c>
      <c r="D448" s="54" t="s">
        <v>91</v>
      </c>
      <c r="E448" s="54"/>
      <c r="F448" s="55">
        <v>0</v>
      </c>
      <c r="G448" s="56">
        <f t="shared" si="64"/>
        <v>0</v>
      </c>
      <c r="H448" s="56">
        <f t="shared" si="65"/>
        <v>0</v>
      </c>
      <c r="I448" s="103">
        <f t="shared" ref="I448:J467" si="72">IF(AND(RIGHT($A448)&lt;&gt;"1",RIGHT($A448)&lt;&gt;"2"),$F448,0)*I$6</f>
        <v>0</v>
      </c>
      <c r="J448" s="103">
        <f t="shared" si="72"/>
        <v>0</v>
      </c>
      <c r="K448" s="55"/>
      <c r="L448" s="55">
        <v>0</v>
      </c>
      <c r="M448" s="56">
        <f t="shared" si="66"/>
        <v>0</v>
      </c>
      <c r="N448" s="56">
        <f t="shared" si="67"/>
        <v>0</v>
      </c>
      <c r="O448" s="103">
        <f t="shared" ref="O448:P467" si="73">IF(AND(RIGHT($A448)&lt;&gt;"1",RIGHT($A448)&lt;&gt;"2"),$L448,0)*O$6</f>
        <v>0</v>
      </c>
      <c r="P448" s="103">
        <f t="shared" si="73"/>
        <v>0</v>
      </c>
      <c r="Q448" s="50"/>
    </row>
    <row r="449" spans="1:17" hidden="1" outlineLevel="1">
      <c r="A449" s="52">
        <v>19000861</v>
      </c>
      <c r="B449" s="52" t="s">
        <v>903</v>
      </c>
      <c r="C449" s="53" t="s">
        <v>904</v>
      </c>
      <c r="D449" s="54" t="s">
        <v>91</v>
      </c>
      <c r="E449" s="54"/>
      <c r="F449" s="55">
        <v>0</v>
      </c>
      <c r="G449" s="56">
        <f t="shared" si="64"/>
        <v>0</v>
      </c>
      <c r="H449" s="56">
        <f t="shared" si="65"/>
        <v>0</v>
      </c>
      <c r="I449" s="103">
        <f t="shared" si="72"/>
        <v>0</v>
      </c>
      <c r="J449" s="103">
        <f t="shared" si="72"/>
        <v>0</v>
      </c>
      <c r="K449" s="55"/>
      <c r="L449" s="55">
        <v>0</v>
      </c>
      <c r="M449" s="56">
        <f t="shared" si="66"/>
        <v>0</v>
      </c>
      <c r="N449" s="56">
        <f t="shared" si="67"/>
        <v>0</v>
      </c>
      <c r="O449" s="103">
        <f t="shared" si="73"/>
        <v>0</v>
      </c>
      <c r="P449" s="103">
        <f t="shared" si="73"/>
        <v>0</v>
      </c>
      <c r="Q449" s="50"/>
    </row>
    <row r="450" spans="1:17" hidden="1" outlineLevel="1">
      <c r="A450" s="54">
        <v>19000871</v>
      </c>
      <c r="B450" s="54" t="s">
        <v>905</v>
      </c>
      <c r="C450" s="53" t="s">
        <v>906</v>
      </c>
      <c r="D450" s="54" t="s">
        <v>91</v>
      </c>
      <c r="E450" s="54"/>
      <c r="F450" s="55">
        <v>0</v>
      </c>
      <c r="G450" s="56">
        <f t="shared" si="64"/>
        <v>0</v>
      </c>
      <c r="H450" s="56">
        <f t="shared" si="65"/>
        <v>0</v>
      </c>
      <c r="I450" s="103">
        <f t="shared" si="72"/>
        <v>0</v>
      </c>
      <c r="J450" s="103">
        <f t="shared" si="72"/>
        <v>0</v>
      </c>
      <c r="K450" s="55"/>
      <c r="L450" s="55">
        <v>0</v>
      </c>
      <c r="M450" s="56">
        <f t="shared" si="66"/>
        <v>0</v>
      </c>
      <c r="N450" s="56">
        <f t="shared" si="67"/>
        <v>0</v>
      </c>
      <c r="O450" s="103">
        <f t="shared" si="73"/>
        <v>0</v>
      </c>
      <c r="P450" s="103">
        <f t="shared" si="73"/>
        <v>0</v>
      </c>
      <c r="Q450" s="50"/>
    </row>
    <row r="451" spans="1:17" hidden="1" outlineLevel="1">
      <c r="A451" s="54">
        <v>19000881</v>
      </c>
      <c r="B451" s="54" t="s">
        <v>907</v>
      </c>
      <c r="C451" s="53" t="s">
        <v>908</v>
      </c>
      <c r="D451" s="54" t="s">
        <v>91</v>
      </c>
      <c r="E451" s="54"/>
      <c r="F451" s="55">
        <v>-794624.05</v>
      </c>
      <c r="G451" s="56">
        <f t="shared" si="64"/>
        <v>-794624.05</v>
      </c>
      <c r="H451" s="56">
        <f t="shared" si="65"/>
        <v>0</v>
      </c>
      <c r="I451" s="103">
        <f t="shared" si="72"/>
        <v>0</v>
      </c>
      <c r="J451" s="103">
        <f t="shared" si="72"/>
        <v>0</v>
      </c>
      <c r="K451" s="55"/>
      <c r="L451" s="55">
        <v>-2536427.4737499999</v>
      </c>
      <c r="M451" s="56">
        <f t="shared" si="66"/>
        <v>-2536427.4737499999</v>
      </c>
      <c r="N451" s="56">
        <f t="shared" si="67"/>
        <v>0</v>
      </c>
      <c r="O451" s="103">
        <f t="shared" si="73"/>
        <v>0</v>
      </c>
      <c r="P451" s="103">
        <f t="shared" si="73"/>
        <v>0</v>
      </c>
      <c r="Q451" s="50"/>
    </row>
    <row r="452" spans="1:17" hidden="1" outlineLevel="1">
      <c r="A452" s="54">
        <v>19000891</v>
      </c>
      <c r="B452" s="54" t="s">
        <v>909</v>
      </c>
      <c r="C452" s="53" t="s">
        <v>910</v>
      </c>
      <c r="D452" s="54" t="s">
        <v>91</v>
      </c>
      <c r="E452" s="54"/>
      <c r="F452" s="55">
        <v>520382984.82999998</v>
      </c>
      <c r="G452" s="56">
        <f t="shared" si="64"/>
        <v>520382984.82999998</v>
      </c>
      <c r="H452" s="56">
        <f t="shared" si="65"/>
        <v>0</v>
      </c>
      <c r="I452" s="103">
        <f t="shared" si="72"/>
        <v>0</v>
      </c>
      <c r="J452" s="103">
        <f t="shared" si="72"/>
        <v>0</v>
      </c>
      <c r="K452" s="55"/>
      <c r="L452" s="55">
        <v>30466517.660416674</v>
      </c>
      <c r="M452" s="56">
        <f t="shared" si="66"/>
        <v>30466517.660416674</v>
      </c>
      <c r="N452" s="56">
        <f t="shared" si="67"/>
        <v>0</v>
      </c>
      <c r="O452" s="103">
        <f t="shared" si="73"/>
        <v>0</v>
      </c>
      <c r="P452" s="103">
        <f t="shared" si="73"/>
        <v>0</v>
      </c>
      <c r="Q452" s="50"/>
    </row>
    <row r="453" spans="1:17" hidden="1" outlineLevel="1">
      <c r="A453" s="52">
        <v>19000901</v>
      </c>
      <c r="B453" s="52" t="s">
        <v>911</v>
      </c>
      <c r="C453" s="78" t="s">
        <v>912</v>
      </c>
      <c r="D453" s="54" t="s">
        <v>91</v>
      </c>
      <c r="E453" s="54"/>
      <c r="F453" s="55">
        <v>0</v>
      </c>
      <c r="G453" s="56">
        <f t="shared" si="64"/>
        <v>0</v>
      </c>
      <c r="H453" s="56">
        <f t="shared" si="65"/>
        <v>0</v>
      </c>
      <c r="I453" s="103">
        <f t="shared" si="72"/>
        <v>0</v>
      </c>
      <c r="J453" s="103">
        <f t="shared" si="72"/>
        <v>0</v>
      </c>
      <c r="K453" s="55"/>
      <c r="L453" s="55">
        <v>29166.666666666668</v>
      </c>
      <c r="M453" s="56">
        <f t="shared" si="66"/>
        <v>29166.666666666668</v>
      </c>
      <c r="N453" s="56">
        <f t="shared" si="67"/>
        <v>0</v>
      </c>
      <c r="O453" s="103">
        <f t="shared" si="73"/>
        <v>0</v>
      </c>
      <c r="P453" s="103">
        <f t="shared" si="73"/>
        <v>0</v>
      </c>
      <c r="Q453" s="50"/>
    </row>
    <row r="454" spans="1:17" hidden="1" outlineLevel="1">
      <c r="A454" s="51">
        <v>19000911</v>
      </c>
      <c r="B454" s="52" t="s">
        <v>913</v>
      </c>
      <c r="C454" s="63" t="s">
        <v>914</v>
      </c>
      <c r="D454" s="54" t="s">
        <v>37</v>
      </c>
      <c r="E454" s="54"/>
      <c r="F454" s="55">
        <v>0</v>
      </c>
      <c r="G454" s="56">
        <f t="shared" si="64"/>
        <v>0</v>
      </c>
      <c r="H454" s="56">
        <f t="shared" si="65"/>
        <v>0</v>
      </c>
      <c r="I454" s="103">
        <f t="shared" si="72"/>
        <v>0</v>
      </c>
      <c r="J454" s="103">
        <f t="shared" si="72"/>
        <v>0</v>
      </c>
      <c r="K454" s="55"/>
      <c r="L454" s="55">
        <v>50005.275416666664</v>
      </c>
      <c r="M454" s="56">
        <f t="shared" si="66"/>
        <v>50005.275416666664</v>
      </c>
      <c r="N454" s="56">
        <f t="shared" si="67"/>
        <v>0</v>
      </c>
      <c r="O454" s="103">
        <f t="shared" si="73"/>
        <v>0</v>
      </c>
      <c r="P454" s="103">
        <f t="shared" si="73"/>
        <v>0</v>
      </c>
      <c r="Q454" s="50"/>
    </row>
    <row r="455" spans="1:17" hidden="1" outlineLevel="1">
      <c r="A455" s="52">
        <v>19000921</v>
      </c>
      <c r="B455" s="52" t="s">
        <v>915</v>
      </c>
      <c r="C455" s="53" t="s">
        <v>916</v>
      </c>
      <c r="D455" s="54" t="s">
        <v>91</v>
      </c>
      <c r="E455" s="54"/>
      <c r="F455" s="55">
        <v>-1682529.45</v>
      </c>
      <c r="G455" s="56">
        <f t="shared" si="64"/>
        <v>-1682529.45</v>
      </c>
      <c r="H455" s="56">
        <f t="shared" si="65"/>
        <v>0</v>
      </c>
      <c r="I455" s="103">
        <f t="shared" si="72"/>
        <v>0</v>
      </c>
      <c r="J455" s="103">
        <f t="shared" si="72"/>
        <v>0</v>
      </c>
      <c r="K455" s="55"/>
      <c r="L455" s="55">
        <v>-1262046.4850000001</v>
      </c>
      <c r="M455" s="56">
        <f t="shared" si="66"/>
        <v>-1262046.4850000001</v>
      </c>
      <c r="N455" s="56">
        <f t="shared" si="67"/>
        <v>0</v>
      </c>
      <c r="O455" s="103">
        <f t="shared" si="73"/>
        <v>0</v>
      </c>
      <c r="P455" s="103">
        <f t="shared" si="73"/>
        <v>0</v>
      </c>
      <c r="Q455" s="50"/>
    </row>
    <row r="456" spans="1:17" hidden="1" outlineLevel="1">
      <c r="A456" s="52">
        <v>19000931</v>
      </c>
      <c r="B456" s="52" t="s">
        <v>917</v>
      </c>
      <c r="C456" s="53" t="s">
        <v>918</v>
      </c>
      <c r="D456" s="54" t="s">
        <v>37</v>
      </c>
      <c r="E456" s="54"/>
      <c r="F456" s="55">
        <v>0</v>
      </c>
      <c r="G456" s="56">
        <f t="shared" ref="G456:G486" si="74">IF(RIGHT($A456)="1",$F456,0)</f>
        <v>0</v>
      </c>
      <c r="H456" s="56">
        <f t="shared" ref="H456:H486" si="75">IF(RIGHT($A456)="2",$F456,0)</f>
        <v>0</v>
      </c>
      <c r="I456" s="103">
        <f t="shared" si="72"/>
        <v>0</v>
      </c>
      <c r="J456" s="103">
        <f t="shared" si="72"/>
        <v>0</v>
      </c>
      <c r="K456" s="55"/>
      <c r="L456" s="55">
        <v>0</v>
      </c>
      <c r="M456" s="56">
        <f t="shared" ref="M456:M486" si="76">IF(RIGHT($A456)="1",$L456,0)</f>
        <v>0</v>
      </c>
      <c r="N456" s="56">
        <f t="shared" ref="N456:N486" si="77">IF(RIGHT($A456)="2",$L456,0)</f>
        <v>0</v>
      </c>
      <c r="O456" s="103">
        <f t="shared" si="73"/>
        <v>0</v>
      </c>
      <c r="P456" s="103">
        <f t="shared" si="73"/>
        <v>0</v>
      </c>
      <c r="Q456" s="50"/>
    </row>
    <row r="457" spans="1:17" hidden="1" outlineLevel="1">
      <c r="A457" s="51">
        <v>19000941</v>
      </c>
      <c r="B457" s="52" t="s">
        <v>919</v>
      </c>
      <c r="C457" s="53" t="s">
        <v>920</v>
      </c>
      <c r="D457" s="54" t="s">
        <v>37</v>
      </c>
      <c r="E457" s="54"/>
      <c r="F457" s="55">
        <v>1027362.51</v>
      </c>
      <c r="G457" s="56">
        <f t="shared" si="74"/>
        <v>1027362.51</v>
      </c>
      <c r="H457" s="56">
        <f t="shared" si="75"/>
        <v>0</v>
      </c>
      <c r="I457" s="103">
        <f t="shared" si="72"/>
        <v>0</v>
      </c>
      <c r="J457" s="103">
        <f t="shared" si="72"/>
        <v>0</v>
      </c>
      <c r="K457" s="55"/>
      <c r="L457" s="55">
        <v>1682686.482083333</v>
      </c>
      <c r="M457" s="56">
        <f t="shared" si="76"/>
        <v>1682686.482083333</v>
      </c>
      <c r="N457" s="56">
        <f t="shared" si="77"/>
        <v>0</v>
      </c>
      <c r="O457" s="103">
        <f t="shared" si="73"/>
        <v>0</v>
      </c>
      <c r="P457" s="103">
        <f t="shared" si="73"/>
        <v>0</v>
      </c>
      <c r="Q457" s="50"/>
    </row>
    <row r="458" spans="1:17" hidden="1" outlineLevel="1">
      <c r="A458" s="51">
        <v>19000951</v>
      </c>
      <c r="B458" s="52" t="s">
        <v>921</v>
      </c>
      <c r="C458" s="53" t="s">
        <v>922</v>
      </c>
      <c r="D458" s="54" t="s">
        <v>91</v>
      </c>
      <c r="E458" s="54"/>
      <c r="F458" s="55">
        <v>40890050.039999999</v>
      </c>
      <c r="G458" s="56">
        <f t="shared" si="74"/>
        <v>40890050.039999999</v>
      </c>
      <c r="H458" s="56">
        <f t="shared" si="75"/>
        <v>0</v>
      </c>
      <c r="I458" s="103">
        <f t="shared" si="72"/>
        <v>0</v>
      </c>
      <c r="J458" s="103">
        <f t="shared" si="72"/>
        <v>0</v>
      </c>
      <c r="K458" s="55"/>
      <c r="L458" s="55">
        <v>33564799.777500004</v>
      </c>
      <c r="M458" s="56">
        <f t="shared" si="76"/>
        <v>33564799.777500004</v>
      </c>
      <c r="N458" s="56">
        <f t="shared" si="77"/>
        <v>0</v>
      </c>
      <c r="O458" s="103">
        <f t="shared" si="73"/>
        <v>0</v>
      </c>
      <c r="P458" s="103">
        <f t="shared" si="73"/>
        <v>0</v>
      </c>
      <c r="Q458" s="50"/>
    </row>
    <row r="459" spans="1:17" hidden="1" outlineLevel="1">
      <c r="A459" s="51">
        <v>19000961</v>
      </c>
      <c r="B459" s="52" t="s">
        <v>923</v>
      </c>
      <c r="C459" s="53" t="s">
        <v>924</v>
      </c>
      <c r="D459" s="54" t="s">
        <v>91</v>
      </c>
      <c r="E459" s="54"/>
      <c r="F459" s="55">
        <v>-1050000</v>
      </c>
      <c r="G459" s="56">
        <f t="shared" si="74"/>
        <v>-1050000</v>
      </c>
      <c r="H459" s="56">
        <f t="shared" si="75"/>
        <v>0</v>
      </c>
      <c r="I459" s="103">
        <f t="shared" si="72"/>
        <v>0</v>
      </c>
      <c r="J459" s="103">
        <f t="shared" si="72"/>
        <v>0</v>
      </c>
      <c r="K459" s="55"/>
      <c r="L459" s="55">
        <v>-1050000</v>
      </c>
      <c r="M459" s="56">
        <f t="shared" si="76"/>
        <v>-1050000</v>
      </c>
      <c r="N459" s="56">
        <f t="shared" si="77"/>
        <v>0</v>
      </c>
      <c r="O459" s="103">
        <f t="shared" si="73"/>
        <v>0</v>
      </c>
      <c r="P459" s="103">
        <f t="shared" si="73"/>
        <v>0</v>
      </c>
      <c r="Q459" s="50"/>
    </row>
    <row r="460" spans="1:17" hidden="1" outlineLevel="1">
      <c r="A460" s="51">
        <v>19000971</v>
      </c>
      <c r="B460" s="52" t="s">
        <v>925</v>
      </c>
      <c r="C460" s="53" t="s">
        <v>926</v>
      </c>
      <c r="D460" s="54" t="s">
        <v>91</v>
      </c>
      <c r="E460" s="54"/>
      <c r="F460" s="55">
        <v>2934115.58</v>
      </c>
      <c r="G460" s="56">
        <f t="shared" si="74"/>
        <v>2934115.58</v>
      </c>
      <c r="H460" s="56">
        <f t="shared" si="75"/>
        <v>0</v>
      </c>
      <c r="I460" s="103">
        <f t="shared" si="72"/>
        <v>0</v>
      </c>
      <c r="J460" s="103">
        <f t="shared" si="72"/>
        <v>0</v>
      </c>
      <c r="K460" s="55"/>
      <c r="L460" s="55">
        <v>2532708.3033333332</v>
      </c>
      <c r="M460" s="56">
        <f t="shared" si="76"/>
        <v>2532708.3033333332</v>
      </c>
      <c r="N460" s="56">
        <f t="shared" si="77"/>
        <v>0</v>
      </c>
      <c r="O460" s="103">
        <f t="shared" si="73"/>
        <v>0</v>
      </c>
      <c r="P460" s="103">
        <f t="shared" si="73"/>
        <v>0</v>
      </c>
      <c r="Q460" s="50"/>
    </row>
    <row r="461" spans="1:17" hidden="1" outlineLevel="1">
      <c r="A461" s="51">
        <v>19000991</v>
      </c>
      <c r="B461" s="52" t="s">
        <v>927</v>
      </c>
      <c r="C461" s="53" t="s">
        <v>928</v>
      </c>
      <c r="D461" s="54" t="s">
        <v>86</v>
      </c>
      <c r="E461" s="54"/>
      <c r="F461" s="55">
        <v>23539976.879999999</v>
      </c>
      <c r="G461" s="56">
        <f t="shared" si="74"/>
        <v>23539976.879999999</v>
      </c>
      <c r="H461" s="56">
        <f t="shared" si="75"/>
        <v>0</v>
      </c>
      <c r="I461" s="103">
        <f t="shared" si="72"/>
        <v>0</v>
      </c>
      <c r="J461" s="103">
        <f t="shared" si="72"/>
        <v>0</v>
      </c>
      <c r="K461" s="55"/>
      <c r="L461" s="55">
        <v>24098227.177499998</v>
      </c>
      <c r="M461" s="56">
        <f t="shared" si="76"/>
        <v>24098227.177499998</v>
      </c>
      <c r="N461" s="56">
        <f t="shared" si="77"/>
        <v>0</v>
      </c>
      <c r="O461" s="103">
        <f t="shared" si="73"/>
        <v>0</v>
      </c>
      <c r="P461" s="103">
        <f t="shared" si="73"/>
        <v>0</v>
      </c>
      <c r="Q461" s="50"/>
    </row>
    <row r="462" spans="1:17" hidden="1" outlineLevel="1">
      <c r="A462" s="51">
        <v>19001001</v>
      </c>
      <c r="B462" s="52" t="s">
        <v>929</v>
      </c>
      <c r="C462" s="63" t="s">
        <v>930</v>
      </c>
      <c r="D462" s="54" t="s">
        <v>37</v>
      </c>
      <c r="E462" s="54"/>
      <c r="F462" s="55">
        <v>817233.27</v>
      </c>
      <c r="G462" s="56">
        <f t="shared" si="74"/>
        <v>817233.27</v>
      </c>
      <c r="H462" s="56">
        <f t="shared" si="75"/>
        <v>0</v>
      </c>
      <c r="I462" s="103">
        <f t="shared" si="72"/>
        <v>0</v>
      </c>
      <c r="J462" s="103">
        <f t="shared" si="72"/>
        <v>0</v>
      </c>
      <c r="K462" s="55"/>
      <c r="L462" s="55">
        <v>689836.14541666664</v>
      </c>
      <c r="M462" s="56">
        <f t="shared" si="76"/>
        <v>689836.14541666664</v>
      </c>
      <c r="N462" s="56">
        <f t="shared" si="77"/>
        <v>0</v>
      </c>
      <c r="O462" s="103">
        <f t="shared" si="73"/>
        <v>0</v>
      </c>
      <c r="P462" s="103">
        <f t="shared" si="73"/>
        <v>0</v>
      </c>
      <c r="Q462" s="50"/>
    </row>
    <row r="463" spans="1:17" hidden="1" outlineLevel="1">
      <c r="A463" s="51">
        <v>19002003</v>
      </c>
      <c r="B463" s="52" t="s">
        <v>931</v>
      </c>
      <c r="C463" s="53" t="s">
        <v>932</v>
      </c>
      <c r="D463" s="54" t="s">
        <v>794</v>
      </c>
      <c r="E463" s="54"/>
      <c r="F463" s="55">
        <v>0</v>
      </c>
      <c r="G463" s="56">
        <f t="shared" si="74"/>
        <v>0</v>
      </c>
      <c r="H463" s="56">
        <f t="shared" si="75"/>
        <v>0</v>
      </c>
      <c r="I463" s="103">
        <f t="shared" si="72"/>
        <v>0</v>
      </c>
      <c r="J463" s="103">
        <f t="shared" si="72"/>
        <v>0</v>
      </c>
      <c r="K463" s="55"/>
      <c r="L463" s="55">
        <v>0</v>
      </c>
      <c r="M463" s="56">
        <f t="shared" si="76"/>
        <v>0</v>
      </c>
      <c r="N463" s="56">
        <f t="shared" si="77"/>
        <v>0</v>
      </c>
      <c r="O463" s="103">
        <f t="shared" si="73"/>
        <v>0</v>
      </c>
      <c r="P463" s="103">
        <f t="shared" si="73"/>
        <v>0</v>
      </c>
      <c r="Q463" s="50"/>
    </row>
    <row r="464" spans="1:17" hidden="1" outlineLevel="1">
      <c r="A464" s="52">
        <v>19003011</v>
      </c>
      <c r="B464" s="52" t="s">
        <v>933</v>
      </c>
      <c r="C464" s="53" t="s">
        <v>934</v>
      </c>
      <c r="D464" s="54" t="s">
        <v>86</v>
      </c>
      <c r="E464" s="54"/>
      <c r="F464" s="55">
        <v>0</v>
      </c>
      <c r="G464" s="56">
        <f t="shared" si="74"/>
        <v>0</v>
      </c>
      <c r="H464" s="56">
        <f t="shared" si="75"/>
        <v>0</v>
      </c>
      <c r="I464" s="103">
        <f t="shared" si="72"/>
        <v>0</v>
      </c>
      <c r="J464" s="103">
        <f t="shared" si="72"/>
        <v>0</v>
      </c>
      <c r="K464" s="55"/>
      <c r="L464" s="55">
        <v>0</v>
      </c>
      <c r="M464" s="56">
        <f t="shared" si="76"/>
        <v>0</v>
      </c>
      <c r="N464" s="56">
        <f t="shared" si="77"/>
        <v>0</v>
      </c>
      <c r="O464" s="103">
        <f t="shared" si="73"/>
        <v>0</v>
      </c>
      <c r="P464" s="103">
        <f t="shared" si="73"/>
        <v>0</v>
      </c>
      <c r="Q464" s="50"/>
    </row>
    <row r="465" spans="1:17" hidden="1" outlineLevel="1">
      <c r="A465" s="52">
        <v>19003021</v>
      </c>
      <c r="B465" s="52" t="s">
        <v>935</v>
      </c>
      <c r="C465" s="53" t="s">
        <v>936</v>
      </c>
      <c r="D465" s="54" t="s">
        <v>86</v>
      </c>
      <c r="E465" s="54"/>
      <c r="F465" s="55">
        <v>0</v>
      </c>
      <c r="G465" s="56">
        <f t="shared" si="74"/>
        <v>0</v>
      </c>
      <c r="H465" s="56">
        <f t="shared" si="75"/>
        <v>0</v>
      </c>
      <c r="I465" s="103">
        <f t="shared" si="72"/>
        <v>0</v>
      </c>
      <c r="J465" s="103">
        <f t="shared" si="72"/>
        <v>0</v>
      </c>
      <c r="K465" s="55"/>
      <c r="L465" s="55">
        <v>0</v>
      </c>
      <c r="M465" s="56">
        <f t="shared" si="76"/>
        <v>0</v>
      </c>
      <c r="N465" s="56">
        <f t="shared" si="77"/>
        <v>0</v>
      </c>
      <c r="O465" s="103">
        <f t="shared" si="73"/>
        <v>0</v>
      </c>
      <c r="P465" s="103">
        <f t="shared" si="73"/>
        <v>0</v>
      </c>
      <c r="Q465" s="50"/>
    </row>
    <row r="466" spans="1:17" hidden="1" outlineLevel="1">
      <c r="A466" s="54">
        <v>19003031</v>
      </c>
      <c r="B466" s="54" t="s">
        <v>937</v>
      </c>
      <c r="C466" s="53" t="s">
        <v>938</v>
      </c>
      <c r="D466" s="54" t="s">
        <v>91</v>
      </c>
      <c r="E466" s="54"/>
      <c r="F466" s="55">
        <v>0</v>
      </c>
      <c r="G466" s="56">
        <f t="shared" si="74"/>
        <v>0</v>
      </c>
      <c r="H466" s="56">
        <f t="shared" si="75"/>
        <v>0</v>
      </c>
      <c r="I466" s="103">
        <f t="shared" si="72"/>
        <v>0</v>
      </c>
      <c r="J466" s="103">
        <f t="shared" si="72"/>
        <v>0</v>
      </c>
      <c r="K466" s="55"/>
      <c r="L466" s="55">
        <v>0</v>
      </c>
      <c r="M466" s="56">
        <f t="shared" si="76"/>
        <v>0</v>
      </c>
      <c r="N466" s="56">
        <f t="shared" si="77"/>
        <v>0</v>
      </c>
      <c r="O466" s="103">
        <f t="shared" si="73"/>
        <v>0</v>
      </c>
      <c r="P466" s="103">
        <f t="shared" si="73"/>
        <v>0</v>
      </c>
      <c r="Q466" s="50"/>
    </row>
    <row r="467" spans="1:17" hidden="1" outlineLevel="1">
      <c r="A467" s="54">
        <v>19003032</v>
      </c>
      <c r="B467" s="54" t="s">
        <v>939</v>
      </c>
      <c r="C467" s="53" t="s">
        <v>940</v>
      </c>
      <c r="D467" s="54" t="s">
        <v>91</v>
      </c>
      <c r="E467" s="54"/>
      <c r="F467" s="55">
        <v>625612.07999999996</v>
      </c>
      <c r="G467" s="56">
        <f t="shared" si="74"/>
        <v>0</v>
      </c>
      <c r="H467" s="56">
        <f t="shared" si="75"/>
        <v>625612.07999999996</v>
      </c>
      <c r="I467" s="103">
        <f t="shared" si="72"/>
        <v>0</v>
      </c>
      <c r="J467" s="103">
        <f t="shared" si="72"/>
        <v>0</v>
      </c>
      <c r="K467" s="55"/>
      <c r="L467" s="55">
        <v>353984.50625000003</v>
      </c>
      <c r="M467" s="56">
        <f t="shared" si="76"/>
        <v>0</v>
      </c>
      <c r="N467" s="56">
        <f t="shared" si="77"/>
        <v>353984.50625000003</v>
      </c>
      <c r="O467" s="103">
        <f t="shared" si="73"/>
        <v>0</v>
      </c>
      <c r="P467" s="103">
        <f t="shared" si="73"/>
        <v>0</v>
      </c>
      <c r="Q467" s="50"/>
    </row>
    <row r="468" spans="1:17" hidden="1" outlineLevel="1">
      <c r="A468" s="79">
        <v>19003041</v>
      </c>
      <c r="B468" s="79" t="s">
        <v>941</v>
      </c>
      <c r="C468" s="80" t="s">
        <v>942</v>
      </c>
      <c r="D468" s="54" t="s">
        <v>91</v>
      </c>
      <c r="E468" s="54"/>
      <c r="F468" s="55">
        <v>0</v>
      </c>
      <c r="G468" s="56">
        <f t="shared" si="74"/>
        <v>0</v>
      </c>
      <c r="H468" s="56">
        <f t="shared" si="75"/>
        <v>0</v>
      </c>
      <c r="I468" s="103">
        <f t="shared" ref="I468:J486" si="78">IF(AND(RIGHT($A468)&lt;&gt;"1",RIGHT($A468)&lt;&gt;"2"),$F468,0)*I$6</f>
        <v>0</v>
      </c>
      <c r="J468" s="103">
        <f t="shared" si="78"/>
        <v>0</v>
      </c>
      <c r="K468" s="55"/>
      <c r="L468" s="55">
        <v>0</v>
      </c>
      <c r="M468" s="56">
        <f t="shared" si="76"/>
        <v>0</v>
      </c>
      <c r="N468" s="56">
        <f t="shared" si="77"/>
        <v>0</v>
      </c>
      <c r="O468" s="103">
        <f t="shared" ref="O468:P486" si="79">IF(AND(RIGHT($A468)&lt;&gt;"1",RIGHT($A468)&lt;&gt;"2"),$L468,0)*O$6</f>
        <v>0</v>
      </c>
      <c r="P468" s="103">
        <f t="shared" si="79"/>
        <v>0</v>
      </c>
      <c r="Q468" s="50"/>
    </row>
    <row r="469" spans="1:17" hidden="1" outlineLevel="1">
      <c r="A469" s="52">
        <v>19003042</v>
      </c>
      <c r="B469" s="52" t="s">
        <v>943</v>
      </c>
      <c r="C469" s="53" t="s">
        <v>944</v>
      </c>
      <c r="D469" s="54" t="s">
        <v>91</v>
      </c>
      <c r="E469" s="54"/>
      <c r="F469" s="55">
        <v>0</v>
      </c>
      <c r="G469" s="56">
        <f t="shared" si="74"/>
        <v>0</v>
      </c>
      <c r="H469" s="56">
        <f t="shared" si="75"/>
        <v>0</v>
      </c>
      <c r="I469" s="103">
        <f t="shared" si="78"/>
        <v>0</v>
      </c>
      <c r="J469" s="103">
        <f t="shared" si="78"/>
        <v>0</v>
      </c>
      <c r="K469" s="55"/>
      <c r="L469" s="55">
        <v>0</v>
      </c>
      <c r="M469" s="56">
        <f t="shared" si="76"/>
        <v>0</v>
      </c>
      <c r="N469" s="56">
        <f t="shared" si="77"/>
        <v>0</v>
      </c>
      <c r="O469" s="103">
        <f t="shared" si="79"/>
        <v>0</v>
      </c>
      <c r="P469" s="103">
        <f t="shared" si="79"/>
        <v>0</v>
      </c>
      <c r="Q469" s="50"/>
    </row>
    <row r="470" spans="1:17" hidden="1" outlineLevel="1">
      <c r="A470" s="51">
        <v>19003051</v>
      </c>
      <c r="B470" s="52" t="s">
        <v>945</v>
      </c>
      <c r="C470" s="53" t="s">
        <v>946</v>
      </c>
      <c r="D470" s="54" t="s">
        <v>37</v>
      </c>
      <c r="E470" s="54"/>
      <c r="F470" s="55">
        <v>2770659.32</v>
      </c>
      <c r="G470" s="56">
        <f t="shared" si="74"/>
        <v>2770659.32</v>
      </c>
      <c r="H470" s="56">
        <f t="shared" si="75"/>
        <v>0</v>
      </c>
      <c r="I470" s="103">
        <f t="shared" si="78"/>
        <v>0</v>
      </c>
      <c r="J470" s="103">
        <f t="shared" si="78"/>
        <v>0</v>
      </c>
      <c r="K470" s="55"/>
      <c r="L470" s="55">
        <v>2900993.0179166659</v>
      </c>
      <c r="M470" s="56">
        <f t="shared" si="76"/>
        <v>2900993.0179166659</v>
      </c>
      <c r="N470" s="56">
        <f t="shared" si="77"/>
        <v>0</v>
      </c>
      <c r="O470" s="103">
        <f t="shared" si="79"/>
        <v>0</v>
      </c>
      <c r="P470" s="103">
        <f t="shared" si="79"/>
        <v>0</v>
      </c>
      <c r="Q470" s="50"/>
    </row>
    <row r="471" spans="1:17" hidden="1" outlineLevel="1">
      <c r="A471" s="51">
        <v>19003061</v>
      </c>
      <c r="B471" s="52" t="s">
        <v>947</v>
      </c>
      <c r="C471" s="53" t="s">
        <v>948</v>
      </c>
      <c r="D471" s="54" t="s">
        <v>86</v>
      </c>
      <c r="E471" s="54"/>
      <c r="F471" s="55">
        <v>0</v>
      </c>
      <c r="G471" s="56">
        <f t="shared" si="74"/>
        <v>0</v>
      </c>
      <c r="H471" s="56">
        <f t="shared" si="75"/>
        <v>0</v>
      </c>
      <c r="I471" s="103">
        <f t="shared" si="78"/>
        <v>0</v>
      </c>
      <c r="J471" s="103">
        <f t="shared" si="78"/>
        <v>0</v>
      </c>
      <c r="K471" s="55"/>
      <c r="L471" s="55">
        <v>108503024.17750001</v>
      </c>
      <c r="M471" s="56">
        <f t="shared" si="76"/>
        <v>108503024.17750001</v>
      </c>
      <c r="N471" s="56">
        <f t="shared" si="77"/>
        <v>0</v>
      </c>
      <c r="O471" s="103">
        <f t="shared" si="79"/>
        <v>0</v>
      </c>
      <c r="P471" s="103">
        <f t="shared" si="79"/>
        <v>0</v>
      </c>
      <c r="Q471" s="50"/>
    </row>
    <row r="472" spans="1:17" hidden="1" outlineLevel="1">
      <c r="A472" s="51">
        <v>19003062</v>
      </c>
      <c r="B472" s="52" t="s">
        <v>949</v>
      </c>
      <c r="C472" s="53" t="s">
        <v>948</v>
      </c>
      <c r="D472" s="54" t="s">
        <v>791</v>
      </c>
      <c r="E472" s="54"/>
      <c r="F472" s="55">
        <v>0</v>
      </c>
      <c r="G472" s="56">
        <f t="shared" si="74"/>
        <v>0</v>
      </c>
      <c r="H472" s="56">
        <f t="shared" si="75"/>
        <v>0</v>
      </c>
      <c r="I472" s="103">
        <f t="shared" si="78"/>
        <v>0</v>
      </c>
      <c r="J472" s="103">
        <f t="shared" si="78"/>
        <v>0</v>
      </c>
      <c r="K472" s="55"/>
      <c r="L472" s="55">
        <v>47315422.081666671</v>
      </c>
      <c r="M472" s="56">
        <f t="shared" si="76"/>
        <v>0</v>
      </c>
      <c r="N472" s="56">
        <f t="shared" si="77"/>
        <v>47315422.081666671</v>
      </c>
      <c r="O472" s="103">
        <f t="shared" si="79"/>
        <v>0</v>
      </c>
      <c r="P472" s="103">
        <f t="shared" si="79"/>
        <v>0</v>
      </c>
      <c r="Q472" s="50"/>
    </row>
    <row r="473" spans="1:17" hidden="1" outlineLevel="1">
      <c r="A473" s="51">
        <v>19003071</v>
      </c>
      <c r="B473" s="52" t="s">
        <v>950</v>
      </c>
      <c r="C473" s="53" t="s">
        <v>951</v>
      </c>
      <c r="D473" s="54" t="s">
        <v>86</v>
      </c>
      <c r="E473" s="54"/>
      <c r="F473" s="55">
        <v>3853096.02</v>
      </c>
      <c r="G473" s="56">
        <f t="shared" si="74"/>
        <v>3853096.02</v>
      </c>
      <c r="H473" s="56">
        <f t="shared" si="75"/>
        <v>0</v>
      </c>
      <c r="I473" s="103">
        <f t="shared" si="78"/>
        <v>0</v>
      </c>
      <c r="J473" s="103">
        <f t="shared" si="78"/>
        <v>0</v>
      </c>
      <c r="K473" s="55"/>
      <c r="L473" s="55">
        <v>4991050.6620833343</v>
      </c>
      <c r="M473" s="56">
        <f t="shared" si="76"/>
        <v>4991050.6620833343</v>
      </c>
      <c r="N473" s="56">
        <f t="shared" si="77"/>
        <v>0</v>
      </c>
      <c r="O473" s="103">
        <f t="shared" si="79"/>
        <v>0</v>
      </c>
      <c r="P473" s="103">
        <f t="shared" si="79"/>
        <v>0</v>
      </c>
      <c r="Q473" s="50"/>
    </row>
    <row r="474" spans="1:17" hidden="1" outlineLevel="1">
      <c r="A474" s="51">
        <v>19003072</v>
      </c>
      <c r="B474" s="52" t="s">
        <v>952</v>
      </c>
      <c r="C474" s="53" t="s">
        <v>951</v>
      </c>
      <c r="D474" s="54" t="s">
        <v>791</v>
      </c>
      <c r="E474" s="54"/>
      <c r="F474" s="55">
        <v>435444.27</v>
      </c>
      <c r="G474" s="56">
        <f t="shared" si="74"/>
        <v>0</v>
      </c>
      <c r="H474" s="56">
        <f t="shared" si="75"/>
        <v>435444.27</v>
      </c>
      <c r="I474" s="103">
        <f t="shared" si="78"/>
        <v>0</v>
      </c>
      <c r="J474" s="103">
        <f t="shared" si="78"/>
        <v>0</v>
      </c>
      <c r="K474" s="55"/>
      <c r="L474" s="55">
        <v>559292.40458333341</v>
      </c>
      <c r="M474" s="56">
        <f t="shared" si="76"/>
        <v>0</v>
      </c>
      <c r="N474" s="56">
        <f t="shared" si="77"/>
        <v>559292.40458333341</v>
      </c>
      <c r="O474" s="103">
        <f t="shared" si="79"/>
        <v>0</v>
      </c>
      <c r="P474" s="103">
        <f t="shared" si="79"/>
        <v>0</v>
      </c>
      <c r="Q474" s="50"/>
    </row>
    <row r="475" spans="1:17" hidden="1" outlineLevel="1">
      <c r="A475" s="51">
        <v>19003081</v>
      </c>
      <c r="B475" s="52" t="s">
        <v>953</v>
      </c>
      <c r="C475" s="53" t="s">
        <v>954</v>
      </c>
      <c r="D475" s="54" t="s">
        <v>86</v>
      </c>
      <c r="E475" s="54"/>
      <c r="F475" s="55">
        <v>1668609.62</v>
      </c>
      <c r="G475" s="56">
        <f t="shared" si="74"/>
        <v>1668609.62</v>
      </c>
      <c r="H475" s="56">
        <f t="shared" si="75"/>
        <v>0</v>
      </c>
      <c r="I475" s="103">
        <f t="shared" si="78"/>
        <v>0</v>
      </c>
      <c r="J475" s="103">
        <f t="shared" si="78"/>
        <v>0</v>
      </c>
      <c r="K475" s="55"/>
      <c r="L475" s="55">
        <v>2161408.6391666667</v>
      </c>
      <c r="M475" s="56">
        <f t="shared" si="76"/>
        <v>2161408.6391666667</v>
      </c>
      <c r="N475" s="56">
        <f t="shared" si="77"/>
        <v>0</v>
      </c>
      <c r="O475" s="103">
        <f t="shared" si="79"/>
        <v>0</v>
      </c>
      <c r="P475" s="103">
        <f t="shared" si="79"/>
        <v>0</v>
      </c>
      <c r="Q475" s="50"/>
    </row>
    <row r="476" spans="1:17" hidden="1" outlineLevel="1">
      <c r="A476" s="51">
        <v>19003091</v>
      </c>
      <c r="B476" s="52" t="s">
        <v>955</v>
      </c>
      <c r="C476" s="53" t="s">
        <v>956</v>
      </c>
      <c r="D476" s="54" t="s">
        <v>91</v>
      </c>
      <c r="E476" s="54"/>
      <c r="F476" s="55">
        <v>61809.84</v>
      </c>
      <c r="G476" s="56">
        <f t="shared" si="74"/>
        <v>61809.84</v>
      </c>
      <c r="H476" s="56">
        <f t="shared" si="75"/>
        <v>0</v>
      </c>
      <c r="I476" s="103">
        <f t="shared" si="78"/>
        <v>0</v>
      </c>
      <c r="J476" s="103">
        <f t="shared" si="78"/>
        <v>0</v>
      </c>
      <c r="K476" s="55"/>
      <c r="L476" s="55">
        <v>39317.654166666653</v>
      </c>
      <c r="M476" s="56">
        <f t="shared" si="76"/>
        <v>39317.654166666653</v>
      </c>
      <c r="N476" s="56">
        <f t="shared" si="77"/>
        <v>0</v>
      </c>
      <c r="O476" s="103">
        <f t="shared" si="79"/>
        <v>0</v>
      </c>
      <c r="P476" s="103">
        <f t="shared" si="79"/>
        <v>0</v>
      </c>
      <c r="Q476" s="50"/>
    </row>
    <row r="477" spans="1:17" hidden="1" outlineLevel="1">
      <c r="A477" s="51">
        <v>19003092</v>
      </c>
      <c r="B477" s="52" t="s">
        <v>957</v>
      </c>
      <c r="C477" s="53" t="s">
        <v>956</v>
      </c>
      <c r="D477" s="54" t="s">
        <v>91</v>
      </c>
      <c r="E477" s="54"/>
      <c r="F477" s="55">
        <v>28683.34</v>
      </c>
      <c r="G477" s="56">
        <f t="shared" si="74"/>
        <v>0</v>
      </c>
      <c r="H477" s="56">
        <f t="shared" si="75"/>
        <v>28683.34</v>
      </c>
      <c r="I477" s="103">
        <f t="shared" si="78"/>
        <v>0</v>
      </c>
      <c r="J477" s="103">
        <f t="shared" si="78"/>
        <v>0</v>
      </c>
      <c r="K477" s="55"/>
      <c r="L477" s="55">
        <v>18638.477916666663</v>
      </c>
      <c r="M477" s="56">
        <f t="shared" si="76"/>
        <v>0</v>
      </c>
      <c r="N477" s="56">
        <f t="shared" si="77"/>
        <v>18638.477916666663</v>
      </c>
      <c r="O477" s="103">
        <f t="shared" si="79"/>
        <v>0</v>
      </c>
      <c r="P477" s="103">
        <f t="shared" si="79"/>
        <v>0</v>
      </c>
      <c r="Q477" s="50"/>
    </row>
    <row r="478" spans="1:17" hidden="1" outlineLevel="1">
      <c r="A478" s="51">
        <v>19003102</v>
      </c>
      <c r="B478" s="52" t="s">
        <v>958</v>
      </c>
      <c r="C478" s="53" t="s">
        <v>959</v>
      </c>
      <c r="D478" s="54" t="s">
        <v>91</v>
      </c>
      <c r="E478" s="54"/>
      <c r="F478" s="55">
        <v>372637.23</v>
      </c>
      <c r="G478" s="56">
        <f t="shared" si="74"/>
        <v>0</v>
      </c>
      <c r="H478" s="56">
        <f t="shared" si="75"/>
        <v>372637.23</v>
      </c>
      <c r="I478" s="103">
        <f t="shared" si="78"/>
        <v>0</v>
      </c>
      <c r="J478" s="103">
        <f t="shared" si="78"/>
        <v>0</v>
      </c>
      <c r="K478" s="55"/>
      <c r="L478" s="55">
        <v>224880.94125</v>
      </c>
      <c r="M478" s="56">
        <f t="shared" si="76"/>
        <v>0</v>
      </c>
      <c r="N478" s="56">
        <f t="shared" si="77"/>
        <v>224880.94125</v>
      </c>
      <c r="O478" s="103">
        <f t="shared" si="79"/>
        <v>0</v>
      </c>
      <c r="P478" s="103">
        <f t="shared" si="79"/>
        <v>0</v>
      </c>
      <c r="Q478" s="50"/>
    </row>
    <row r="479" spans="1:17" hidden="1" outlineLevel="1">
      <c r="A479" s="52">
        <v>19100012</v>
      </c>
      <c r="B479" s="52" t="s">
        <v>960</v>
      </c>
      <c r="C479" s="53" t="s">
        <v>961</v>
      </c>
      <c r="D479" s="54" t="s">
        <v>91</v>
      </c>
      <c r="E479" s="54"/>
      <c r="F479" s="55">
        <v>4806904.46</v>
      </c>
      <c r="G479" s="56">
        <f t="shared" si="74"/>
        <v>0</v>
      </c>
      <c r="H479" s="56">
        <f t="shared" si="75"/>
        <v>4806904.46</v>
      </c>
      <c r="I479" s="103">
        <f t="shared" si="78"/>
        <v>0</v>
      </c>
      <c r="J479" s="103">
        <f t="shared" si="78"/>
        <v>0</v>
      </c>
      <c r="K479" s="55"/>
      <c r="L479" s="55">
        <v>1067484.6358333332</v>
      </c>
      <c r="M479" s="56">
        <f t="shared" si="76"/>
        <v>0</v>
      </c>
      <c r="N479" s="56">
        <f t="shared" si="77"/>
        <v>1067484.6358333332</v>
      </c>
      <c r="O479" s="103">
        <f t="shared" si="79"/>
        <v>0</v>
      </c>
      <c r="P479" s="103">
        <f t="shared" si="79"/>
        <v>0</v>
      </c>
      <c r="Q479" s="50"/>
    </row>
    <row r="480" spans="1:17" hidden="1" outlineLevel="1">
      <c r="A480" s="52">
        <v>19100022</v>
      </c>
      <c r="B480" s="52" t="s">
        <v>962</v>
      </c>
      <c r="C480" s="53" t="s">
        <v>963</v>
      </c>
      <c r="D480" s="54" t="s">
        <v>91</v>
      </c>
      <c r="E480" s="54"/>
      <c r="F480" s="55">
        <v>12102554.08</v>
      </c>
      <c r="G480" s="56">
        <f t="shared" si="74"/>
        <v>0</v>
      </c>
      <c r="H480" s="56">
        <f t="shared" si="75"/>
        <v>12102554.08</v>
      </c>
      <c r="I480" s="103">
        <f t="shared" si="78"/>
        <v>0</v>
      </c>
      <c r="J480" s="103">
        <f t="shared" si="78"/>
        <v>0</v>
      </c>
      <c r="K480" s="55"/>
      <c r="L480" s="55">
        <v>-722829.03416666656</v>
      </c>
      <c r="M480" s="56">
        <f t="shared" si="76"/>
        <v>0</v>
      </c>
      <c r="N480" s="56">
        <f t="shared" si="77"/>
        <v>-722829.03416666656</v>
      </c>
      <c r="O480" s="103">
        <f t="shared" si="79"/>
        <v>0</v>
      </c>
      <c r="P480" s="103">
        <f t="shared" si="79"/>
        <v>0</v>
      </c>
      <c r="Q480" s="50"/>
    </row>
    <row r="481" spans="1:20" hidden="1" outlineLevel="1">
      <c r="A481" s="52">
        <v>19100132</v>
      </c>
      <c r="B481" s="52" t="s">
        <v>964</v>
      </c>
      <c r="C481" s="53" t="s">
        <v>965</v>
      </c>
      <c r="D481" s="54" t="s">
        <v>91</v>
      </c>
      <c r="E481" s="54"/>
      <c r="F481" s="55">
        <v>-35385.339999999997</v>
      </c>
      <c r="G481" s="56">
        <f t="shared" si="74"/>
        <v>0</v>
      </c>
      <c r="H481" s="56">
        <f t="shared" si="75"/>
        <v>-35385.339999999997</v>
      </c>
      <c r="I481" s="103">
        <f t="shared" si="78"/>
        <v>0</v>
      </c>
      <c r="J481" s="103">
        <f t="shared" si="78"/>
        <v>0</v>
      </c>
      <c r="K481" s="55"/>
      <c r="L481" s="55">
        <v>12935.043749999999</v>
      </c>
      <c r="M481" s="56">
        <f t="shared" si="76"/>
        <v>0</v>
      </c>
      <c r="N481" s="56">
        <f t="shared" si="77"/>
        <v>12935.043749999999</v>
      </c>
      <c r="O481" s="103">
        <f t="shared" si="79"/>
        <v>0</v>
      </c>
      <c r="P481" s="103">
        <f t="shared" si="79"/>
        <v>0</v>
      </c>
      <c r="Q481" s="50"/>
    </row>
    <row r="482" spans="1:20" hidden="1" outlineLevel="1">
      <c r="A482" s="52">
        <v>19100142</v>
      </c>
      <c r="B482" s="52" t="s">
        <v>966</v>
      </c>
      <c r="C482" s="53" t="s">
        <v>967</v>
      </c>
      <c r="D482" s="54" t="s">
        <v>91</v>
      </c>
      <c r="E482" s="54"/>
      <c r="F482" s="55">
        <v>234237.53</v>
      </c>
      <c r="G482" s="56">
        <f t="shared" si="74"/>
        <v>0</v>
      </c>
      <c r="H482" s="56">
        <f t="shared" si="75"/>
        <v>234237.53</v>
      </c>
      <c r="I482" s="103">
        <f t="shared" si="78"/>
        <v>0</v>
      </c>
      <c r="J482" s="103">
        <f t="shared" si="78"/>
        <v>0</v>
      </c>
      <c r="K482" s="55"/>
      <c r="L482" s="55">
        <v>157450.03416666665</v>
      </c>
      <c r="M482" s="56">
        <f t="shared" si="76"/>
        <v>0</v>
      </c>
      <c r="N482" s="56">
        <f t="shared" si="77"/>
        <v>157450.03416666665</v>
      </c>
      <c r="O482" s="103">
        <f t="shared" si="79"/>
        <v>0</v>
      </c>
      <c r="P482" s="103">
        <f t="shared" si="79"/>
        <v>0</v>
      </c>
      <c r="Q482" s="50"/>
    </row>
    <row r="483" spans="1:20" hidden="1" outlineLevel="1">
      <c r="A483" s="52">
        <v>19100152</v>
      </c>
      <c r="B483" s="52" t="s">
        <v>968</v>
      </c>
      <c r="C483" s="53" t="s">
        <v>969</v>
      </c>
      <c r="D483" s="54" t="s">
        <v>91</v>
      </c>
      <c r="E483" s="54"/>
      <c r="F483" s="55">
        <v>315253.76000000001</v>
      </c>
      <c r="G483" s="56">
        <f t="shared" si="74"/>
        <v>0</v>
      </c>
      <c r="H483" s="56">
        <f t="shared" si="75"/>
        <v>315253.76000000001</v>
      </c>
      <c r="I483" s="103">
        <f t="shared" si="78"/>
        <v>0</v>
      </c>
      <c r="J483" s="103">
        <f t="shared" si="78"/>
        <v>0</v>
      </c>
      <c r="K483" s="55"/>
      <c r="L483" s="55">
        <v>621398.61749999993</v>
      </c>
      <c r="M483" s="56">
        <f t="shared" si="76"/>
        <v>0</v>
      </c>
      <c r="N483" s="56">
        <f t="shared" si="77"/>
        <v>621398.61749999993</v>
      </c>
      <c r="O483" s="103">
        <f t="shared" si="79"/>
        <v>0</v>
      </c>
      <c r="P483" s="103">
        <f t="shared" si="79"/>
        <v>0</v>
      </c>
      <c r="Q483" s="50"/>
    </row>
    <row r="484" spans="1:20" hidden="1" outlineLevel="1">
      <c r="A484" s="52">
        <v>19100162</v>
      </c>
      <c r="B484" s="52" t="s">
        <v>970</v>
      </c>
      <c r="C484" s="53" t="s">
        <v>971</v>
      </c>
      <c r="D484" s="54" t="s">
        <v>91</v>
      </c>
      <c r="E484" s="54"/>
      <c r="F484" s="55">
        <v>470111.5</v>
      </c>
      <c r="G484" s="56">
        <f t="shared" si="74"/>
        <v>0</v>
      </c>
      <c r="H484" s="56">
        <f t="shared" si="75"/>
        <v>470111.5</v>
      </c>
      <c r="I484" s="103">
        <f t="shared" si="78"/>
        <v>0</v>
      </c>
      <c r="J484" s="103">
        <f t="shared" si="78"/>
        <v>0</v>
      </c>
      <c r="K484" s="55"/>
      <c r="L484" s="55">
        <v>5088230.3295833329</v>
      </c>
      <c r="M484" s="56">
        <f t="shared" si="76"/>
        <v>0</v>
      </c>
      <c r="N484" s="56">
        <f t="shared" si="77"/>
        <v>5088230.3295833329</v>
      </c>
      <c r="O484" s="103">
        <f t="shared" si="79"/>
        <v>0</v>
      </c>
      <c r="P484" s="103">
        <f t="shared" si="79"/>
        <v>0</v>
      </c>
      <c r="Q484" s="50"/>
    </row>
    <row r="485" spans="1:20" hidden="1" outlineLevel="1">
      <c r="A485" s="51">
        <v>19100192</v>
      </c>
      <c r="B485" s="52" t="s">
        <v>972</v>
      </c>
      <c r="C485" s="53" t="s">
        <v>973</v>
      </c>
      <c r="D485" s="54" t="s">
        <v>91</v>
      </c>
      <c r="E485" s="54"/>
      <c r="F485" s="55">
        <v>0</v>
      </c>
      <c r="G485" s="56">
        <f t="shared" si="74"/>
        <v>0</v>
      </c>
      <c r="H485" s="56">
        <f t="shared" si="75"/>
        <v>0</v>
      </c>
      <c r="I485" s="103">
        <f t="shared" si="78"/>
        <v>0</v>
      </c>
      <c r="J485" s="103">
        <f t="shared" si="78"/>
        <v>0</v>
      </c>
      <c r="K485" s="55"/>
      <c r="L485" s="55">
        <v>0</v>
      </c>
      <c r="M485" s="56">
        <f t="shared" si="76"/>
        <v>0</v>
      </c>
      <c r="N485" s="56">
        <f t="shared" si="77"/>
        <v>0</v>
      </c>
      <c r="O485" s="103">
        <f t="shared" si="79"/>
        <v>0</v>
      </c>
      <c r="P485" s="103">
        <f t="shared" si="79"/>
        <v>0</v>
      </c>
      <c r="Q485" s="50"/>
    </row>
    <row r="486" spans="1:20" hidden="1" outlineLevel="1">
      <c r="A486" s="51">
        <v>19100202</v>
      </c>
      <c r="B486" s="52" t="s">
        <v>974</v>
      </c>
      <c r="C486" s="60" t="s">
        <v>975</v>
      </c>
      <c r="D486" s="54" t="s">
        <v>91</v>
      </c>
      <c r="E486" s="54"/>
      <c r="F486" s="55">
        <v>40041201.520000003</v>
      </c>
      <c r="G486" s="56">
        <f t="shared" si="74"/>
        <v>0</v>
      </c>
      <c r="H486" s="56">
        <f t="shared" si="75"/>
        <v>40041201.520000003</v>
      </c>
      <c r="I486" s="103">
        <f t="shared" si="78"/>
        <v>0</v>
      </c>
      <c r="J486" s="103">
        <f t="shared" si="78"/>
        <v>0</v>
      </c>
      <c r="K486" s="55"/>
      <c r="L486" s="55">
        <v>50003543.025000006</v>
      </c>
      <c r="M486" s="56">
        <f t="shared" si="76"/>
        <v>0</v>
      </c>
      <c r="N486" s="56">
        <f t="shared" si="77"/>
        <v>50003543.025000006</v>
      </c>
      <c r="O486" s="103">
        <f t="shared" si="79"/>
        <v>0</v>
      </c>
      <c r="P486" s="103">
        <f t="shared" si="79"/>
        <v>0</v>
      </c>
      <c r="Q486" s="50"/>
    </row>
    <row r="487" spans="1:20" ht="15.75" collapsed="1">
      <c r="A487" s="81"/>
      <c r="B487" s="81" t="s">
        <v>976</v>
      </c>
      <c r="C487" s="53"/>
      <c r="D487" s="54"/>
      <c r="E487" s="54"/>
      <c r="F487" s="82">
        <f>SUM(F8:F486)</f>
        <v>2172432379.0999994</v>
      </c>
      <c r="G487" s="83">
        <f>SUM(G8:G486)</f>
        <v>1224827773.5499995</v>
      </c>
      <c r="H487" s="83">
        <f>SUM(H8:H486)</f>
        <v>760147468.49000025</v>
      </c>
      <c r="I487" s="104">
        <f>SUM(I8:I486)</f>
        <v>123684219.032188</v>
      </c>
      <c r="J487" s="104">
        <f>SUM(J8:J486)</f>
        <v>63772918.027811967</v>
      </c>
      <c r="K487" s="84">
        <f>SUM(G487:J487)-F487</f>
        <v>0</v>
      </c>
      <c r="L487" s="82">
        <f>SUM(L8:L486)</f>
        <v>1468358153.3754177</v>
      </c>
      <c r="M487" s="83">
        <f>SUM(M8:M486)</f>
        <v>799396238.46999991</v>
      </c>
      <c r="N487" s="83">
        <f>SUM(N8:N486)</f>
        <v>477111758.11708343</v>
      </c>
      <c r="O487" s="104">
        <f>SUM(O8:O486)</f>
        <v>126582733.44894236</v>
      </c>
      <c r="P487" s="104">
        <f>SUM(P8:P486)</f>
        <v>65267423.339391015</v>
      </c>
      <c r="Q487" s="84">
        <f>SUM(M487:P487)-L487</f>
        <v>0</v>
      </c>
      <c r="R487" s="97"/>
      <c r="S487" s="14"/>
      <c r="T487" s="14"/>
    </row>
    <row r="488" spans="1:20" hidden="1" outlineLevel="1">
      <c r="A488" s="51">
        <v>23002091</v>
      </c>
      <c r="B488" s="52" t="s">
        <v>977</v>
      </c>
      <c r="C488" s="53" t="s">
        <v>978</v>
      </c>
      <c r="D488" s="54" t="s">
        <v>86</v>
      </c>
      <c r="E488" s="54"/>
      <c r="F488" s="55">
        <v>-6094733.4000000004</v>
      </c>
      <c r="G488" s="56">
        <f t="shared" ref="G488:G551" si="80">IF(RIGHT($A488)="1",$F488,0)</f>
        <v>-6094733.4000000004</v>
      </c>
      <c r="H488" s="56">
        <f t="shared" ref="H488:H551" si="81">IF(RIGHT($A488)="2",$F488,0)</f>
        <v>0</v>
      </c>
      <c r="I488" s="103">
        <f t="shared" ref="I488:J507" si="82">IF(AND(RIGHT($A488)&lt;&gt;"1",RIGHT($A488)&lt;&gt;"2"),$F488,0)*I$6</f>
        <v>0</v>
      </c>
      <c r="J488" s="103">
        <f t="shared" si="82"/>
        <v>0</v>
      </c>
      <c r="K488" s="55"/>
      <c r="L488" s="55">
        <v>-13223975.856666664</v>
      </c>
      <c r="M488" s="56">
        <f t="shared" ref="M488:M551" si="83">IF(RIGHT($A488)="1",$L488,0)</f>
        <v>-13223975.856666664</v>
      </c>
      <c r="N488" s="56">
        <f t="shared" ref="N488:N551" si="84">IF(RIGHT($A488)="2",$L488,0)</f>
        <v>0</v>
      </c>
      <c r="O488" s="103">
        <f t="shared" ref="O488:P507" si="85">IF(AND(RIGHT($A488)&lt;&gt;"1",RIGHT($A488)&lt;&gt;"2"),$L488,0)*O$6</f>
        <v>0</v>
      </c>
      <c r="P488" s="103">
        <f t="shared" si="85"/>
        <v>0</v>
      </c>
      <c r="Q488" s="50"/>
    </row>
    <row r="489" spans="1:20" hidden="1" outlineLevel="1">
      <c r="A489" s="51">
        <v>23002092</v>
      </c>
      <c r="B489" s="52" t="s">
        <v>979</v>
      </c>
      <c r="C489" s="53" t="s">
        <v>980</v>
      </c>
      <c r="D489" s="54" t="s">
        <v>791</v>
      </c>
      <c r="E489" s="54"/>
      <c r="F489" s="55">
        <v>-152444.26</v>
      </c>
      <c r="G489" s="56">
        <f t="shared" si="80"/>
        <v>0</v>
      </c>
      <c r="H489" s="56">
        <f t="shared" si="81"/>
        <v>-152444.26</v>
      </c>
      <c r="I489" s="103">
        <f t="shared" si="82"/>
        <v>0</v>
      </c>
      <c r="J489" s="103">
        <f t="shared" si="82"/>
        <v>0</v>
      </c>
      <c r="K489" s="55"/>
      <c r="L489" s="55">
        <v>-115228.27624999998</v>
      </c>
      <c r="M489" s="56">
        <f t="shared" si="83"/>
        <v>0</v>
      </c>
      <c r="N489" s="56">
        <f t="shared" si="84"/>
        <v>-115228.27624999998</v>
      </c>
      <c r="O489" s="103">
        <f t="shared" si="85"/>
        <v>0</v>
      </c>
      <c r="P489" s="103">
        <f t="shared" si="85"/>
        <v>0</v>
      </c>
      <c r="Q489" s="50"/>
    </row>
    <row r="490" spans="1:20" hidden="1" outlineLevel="1">
      <c r="A490" s="51">
        <v>23002093</v>
      </c>
      <c r="B490" s="52" t="s">
        <v>981</v>
      </c>
      <c r="C490" s="53" t="s">
        <v>982</v>
      </c>
      <c r="D490" s="54" t="s">
        <v>794</v>
      </c>
      <c r="E490" s="54"/>
      <c r="F490" s="55">
        <v>-1098552.46</v>
      </c>
      <c r="G490" s="56">
        <f t="shared" si="80"/>
        <v>0</v>
      </c>
      <c r="H490" s="56">
        <f t="shared" si="81"/>
        <v>0</v>
      </c>
      <c r="I490" s="103">
        <f t="shared" si="82"/>
        <v>-724824.91310800007</v>
      </c>
      <c r="J490" s="103">
        <f t="shared" si="82"/>
        <v>-373727.54689200001</v>
      </c>
      <c r="K490" s="55"/>
      <c r="L490" s="55">
        <v>-444523.15749999991</v>
      </c>
      <c r="M490" s="56">
        <f t="shared" si="83"/>
        <v>0</v>
      </c>
      <c r="N490" s="56">
        <f t="shared" si="84"/>
        <v>0</v>
      </c>
      <c r="O490" s="103">
        <f t="shared" si="85"/>
        <v>-293296.37931849994</v>
      </c>
      <c r="P490" s="103">
        <f t="shared" si="85"/>
        <v>-151226.77818149998</v>
      </c>
      <c r="Q490" s="50"/>
    </row>
    <row r="491" spans="1:20" hidden="1" outlineLevel="1">
      <c r="A491" s="51">
        <v>23108323</v>
      </c>
      <c r="B491" s="52" t="s">
        <v>983</v>
      </c>
      <c r="C491" s="53" t="s">
        <v>984</v>
      </c>
      <c r="D491" s="54" t="s">
        <v>776</v>
      </c>
      <c r="E491" s="54"/>
      <c r="F491" s="55">
        <v>-25000000</v>
      </c>
      <c r="G491" s="56">
        <f t="shared" si="80"/>
        <v>0</v>
      </c>
      <c r="H491" s="56">
        <f t="shared" si="81"/>
        <v>0</v>
      </c>
      <c r="I491" s="103">
        <f t="shared" si="82"/>
        <v>-16495000.000000002</v>
      </c>
      <c r="J491" s="103">
        <f t="shared" si="82"/>
        <v>-8505000</v>
      </c>
      <c r="K491" s="55"/>
      <c r="L491" s="55">
        <v>-47583333.333333336</v>
      </c>
      <c r="M491" s="56">
        <f t="shared" si="83"/>
        <v>0</v>
      </c>
      <c r="N491" s="56">
        <f t="shared" si="84"/>
        <v>0</v>
      </c>
      <c r="O491" s="103">
        <f t="shared" si="85"/>
        <v>-31395483.333333336</v>
      </c>
      <c r="P491" s="103">
        <f t="shared" si="85"/>
        <v>-16187850.000000002</v>
      </c>
      <c r="Q491" s="50"/>
    </row>
    <row r="492" spans="1:20" hidden="1" outlineLevel="1">
      <c r="A492" s="51">
        <v>23108363</v>
      </c>
      <c r="B492" s="52" t="s">
        <v>985</v>
      </c>
      <c r="C492" s="53" t="s">
        <v>986</v>
      </c>
      <c r="D492" s="54" t="s">
        <v>776</v>
      </c>
      <c r="E492" s="54"/>
      <c r="F492" s="55">
        <v>-60000000</v>
      </c>
      <c r="G492" s="56">
        <f t="shared" si="80"/>
        <v>0</v>
      </c>
      <c r="H492" s="56">
        <f t="shared" si="81"/>
        <v>0</v>
      </c>
      <c r="I492" s="103">
        <f t="shared" si="82"/>
        <v>-39588000</v>
      </c>
      <c r="J492" s="103">
        <f t="shared" si="82"/>
        <v>-20412000</v>
      </c>
      <c r="K492" s="55"/>
      <c r="L492" s="55">
        <v>-57000000</v>
      </c>
      <c r="M492" s="56">
        <f t="shared" si="83"/>
        <v>0</v>
      </c>
      <c r="N492" s="56">
        <f t="shared" si="84"/>
        <v>0</v>
      </c>
      <c r="O492" s="103">
        <f t="shared" si="85"/>
        <v>-37608600</v>
      </c>
      <c r="P492" s="103">
        <f t="shared" si="85"/>
        <v>-19391400</v>
      </c>
      <c r="Q492" s="50"/>
    </row>
    <row r="493" spans="1:20" hidden="1" outlineLevel="1">
      <c r="A493" s="51">
        <v>23108383</v>
      </c>
      <c r="B493" s="52" t="s">
        <v>987</v>
      </c>
      <c r="C493" s="53" t="s">
        <v>988</v>
      </c>
      <c r="D493" s="54" t="s">
        <v>776</v>
      </c>
      <c r="E493" s="54"/>
      <c r="F493" s="55">
        <v>-20000000</v>
      </c>
      <c r="G493" s="56">
        <f t="shared" si="80"/>
        <v>0</v>
      </c>
      <c r="H493" s="56">
        <f t="shared" si="81"/>
        <v>0</v>
      </c>
      <c r="I493" s="103">
        <f t="shared" si="82"/>
        <v>-13196000.000000002</v>
      </c>
      <c r="J493" s="103">
        <f t="shared" si="82"/>
        <v>-6804000</v>
      </c>
      <c r="K493" s="55"/>
      <c r="L493" s="55">
        <v>-22291666.666666668</v>
      </c>
      <c r="M493" s="56">
        <f t="shared" si="83"/>
        <v>0</v>
      </c>
      <c r="N493" s="56">
        <f t="shared" si="84"/>
        <v>0</v>
      </c>
      <c r="O493" s="103">
        <f t="shared" si="85"/>
        <v>-14708041.666666668</v>
      </c>
      <c r="P493" s="103">
        <f t="shared" si="85"/>
        <v>-7583625.0000000009</v>
      </c>
      <c r="Q493" s="50"/>
    </row>
    <row r="494" spans="1:20" hidden="1" outlineLevel="1">
      <c r="A494" s="51">
        <v>23108393</v>
      </c>
      <c r="B494" s="52" t="s">
        <v>989</v>
      </c>
      <c r="C494" s="53" t="s">
        <v>990</v>
      </c>
      <c r="D494" s="54" t="s">
        <v>776</v>
      </c>
      <c r="E494" s="54"/>
      <c r="F494" s="55">
        <v>-35000000</v>
      </c>
      <c r="G494" s="56">
        <f t="shared" si="80"/>
        <v>0</v>
      </c>
      <c r="H494" s="56">
        <f t="shared" si="81"/>
        <v>0</v>
      </c>
      <c r="I494" s="103">
        <f t="shared" si="82"/>
        <v>-23093000</v>
      </c>
      <c r="J494" s="103">
        <f t="shared" si="82"/>
        <v>-11907000</v>
      </c>
      <c r="K494" s="55"/>
      <c r="L494" s="55">
        <v>-51500000</v>
      </c>
      <c r="M494" s="56">
        <f t="shared" si="83"/>
        <v>0</v>
      </c>
      <c r="N494" s="56">
        <f t="shared" si="84"/>
        <v>0</v>
      </c>
      <c r="O494" s="103">
        <f t="shared" si="85"/>
        <v>-33979700</v>
      </c>
      <c r="P494" s="103">
        <f t="shared" si="85"/>
        <v>-17520300</v>
      </c>
      <c r="Q494" s="50"/>
    </row>
    <row r="495" spans="1:20" hidden="1" outlineLevel="1">
      <c r="A495" s="51">
        <v>23108633</v>
      </c>
      <c r="B495" s="52" t="s">
        <v>991</v>
      </c>
      <c r="C495" s="53" t="s">
        <v>992</v>
      </c>
      <c r="D495" s="54" t="s">
        <v>776</v>
      </c>
      <c r="E495" s="54"/>
      <c r="F495" s="55">
        <v>0</v>
      </c>
      <c r="G495" s="56">
        <f t="shared" si="80"/>
        <v>0</v>
      </c>
      <c r="H495" s="56">
        <f t="shared" si="81"/>
        <v>0</v>
      </c>
      <c r="I495" s="103">
        <f t="shared" si="82"/>
        <v>0</v>
      </c>
      <c r="J495" s="103">
        <f t="shared" si="82"/>
        <v>0</v>
      </c>
      <c r="K495" s="55"/>
      <c r="L495" s="55">
        <v>0</v>
      </c>
      <c r="M495" s="56">
        <f t="shared" si="83"/>
        <v>0</v>
      </c>
      <c r="N495" s="56">
        <f t="shared" si="84"/>
        <v>0</v>
      </c>
      <c r="O495" s="103">
        <f t="shared" si="85"/>
        <v>0</v>
      </c>
      <c r="P495" s="103">
        <f t="shared" si="85"/>
        <v>0</v>
      </c>
      <c r="Q495" s="50"/>
    </row>
    <row r="496" spans="1:20" hidden="1" outlineLevel="1">
      <c r="A496" s="51">
        <v>23200011</v>
      </c>
      <c r="B496" s="52" t="s">
        <v>993</v>
      </c>
      <c r="C496" s="53" t="s">
        <v>994</v>
      </c>
      <c r="D496" s="54" t="s">
        <v>995</v>
      </c>
      <c r="E496" s="54"/>
      <c r="F496" s="55">
        <v>-9649482.3599999994</v>
      </c>
      <c r="G496" s="56">
        <f t="shared" si="80"/>
        <v>-9649482.3599999994</v>
      </c>
      <c r="H496" s="56">
        <f t="shared" si="81"/>
        <v>0</v>
      </c>
      <c r="I496" s="103">
        <f t="shared" si="82"/>
        <v>0</v>
      </c>
      <c r="J496" s="103">
        <f t="shared" si="82"/>
        <v>0</v>
      </c>
      <c r="K496" s="55"/>
      <c r="L496" s="55">
        <v>-10301952.264583334</v>
      </c>
      <c r="M496" s="56">
        <f t="shared" si="83"/>
        <v>-10301952.264583334</v>
      </c>
      <c r="N496" s="56">
        <f t="shared" si="84"/>
        <v>0</v>
      </c>
      <c r="O496" s="103">
        <f t="shared" si="85"/>
        <v>0</v>
      </c>
      <c r="P496" s="103">
        <f t="shared" si="85"/>
        <v>0</v>
      </c>
      <c r="Q496" s="50"/>
    </row>
    <row r="497" spans="1:17" hidden="1" outlineLevel="1">
      <c r="A497" s="51">
        <v>23200031</v>
      </c>
      <c r="B497" s="52" t="s">
        <v>996</v>
      </c>
      <c r="C497" s="53" t="s">
        <v>997</v>
      </c>
      <c r="D497" s="54" t="s">
        <v>995</v>
      </c>
      <c r="E497" s="54"/>
      <c r="F497" s="55">
        <v>-39915728.640000001</v>
      </c>
      <c r="G497" s="56">
        <f t="shared" si="80"/>
        <v>-39915728.640000001</v>
      </c>
      <c r="H497" s="56">
        <f t="shared" si="81"/>
        <v>0</v>
      </c>
      <c r="I497" s="103">
        <f t="shared" si="82"/>
        <v>0</v>
      </c>
      <c r="J497" s="103">
        <f t="shared" si="82"/>
        <v>0</v>
      </c>
      <c r="K497" s="55"/>
      <c r="L497" s="55">
        <v>-32816163.639166668</v>
      </c>
      <c r="M497" s="56">
        <f t="shared" si="83"/>
        <v>-32816163.639166668</v>
      </c>
      <c r="N497" s="56">
        <f t="shared" si="84"/>
        <v>0</v>
      </c>
      <c r="O497" s="103">
        <f t="shared" si="85"/>
        <v>0</v>
      </c>
      <c r="P497" s="103">
        <f t="shared" si="85"/>
        <v>0</v>
      </c>
      <c r="Q497" s="50"/>
    </row>
    <row r="498" spans="1:17" hidden="1" outlineLevel="1">
      <c r="A498" s="51">
        <v>23200033</v>
      </c>
      <c r="B498" s="52" t="s">
        <v>998</v>
      </c>
      <c r="C498" s="53" t="s">
        <v>999</v>
      </c>
      <c r="D498" s="54" t="s">
        <v>995</v>
      </c>
      <c r="E498" s="54"/>
      <c r="F498" s="55">
        <v>-337242.72</v>
      </c>
      <c r="G498" s="56">
        <f t="shared" si="80"/>
        <v>0</v>
      </c>
      <c r="H498" s="56">
        <f t="shared" si="81"/>
        <v>0</v>
      </c>
      <c r="I498" s="103">
        <f t="shared" si="82"/>
        <v>-222512.746656</v>
      </c>
      <c r="J498" s="103">
        <f t="shared" si="82"/>
        <v>-114729.973344</v>
      </c>
      <c r="K498" s="55"/>
      <c r="L498" s="55">
        <v>-525297.62874999992</v>
      </c>
      <c r="M498" s="56">
        <f t="shared" si="83"/>
        <v>0</v>
      </c>
      <c r="N498" s="56">
        <f t="shared" si="84"/>
        <v>0</v>
      </c>
      <c r="O498" s="103">
        <f t="shared" si="85"/>
        <v>-346591.37544924999</v>
      </c>
      <c r="P498" s="103">
        <f t="shared" si="85"/>
        <v>-178706.25330074996</v>
      </c>
      <c r="Q498" s="50"/>
    </row>
    <row r="499" spans="1:17" hidden="1" outlineLevel="1">
      <c r="A499" s="51">
        <v>23200041</v>
      </c>
      <c r="B499" s="52" t="s">
        <v>1000</v>
      </c>
      <c r="C499" s="53" t="s">
        <v>1001</v>
      </c>
      <c r="D499" s="54" t="s">
        <v>995</v>
      </c>
      <c r="E499" s="54"/>
      <c r="F499" s="55">
        <v>-8031345</v>
      </c>
      <c r="G499" s="56">
        <f t="shared" si="80"/>
        <v>-8031345</v>
      </c>
      <c r="H499" s="56">
        <f t="shared" si="81"/>
        <v>0</v>
      </c>
      <c r="I499" s="103">
        <f t="shared" si="82"/>
        <v>0</v>
      </c>
      <c r="J499" s="103">
        <f t="shared" si="82"/>
        <v>0</v>
      </c>
      <c r="K499" s="55"/>
      <c r="L499" s="55">
        <v>-9690968.583333334</v>
      </c>
      <c r="M499" s="56">
        <f t="shared" si="83"/>
        <v>-9690968.583333334</v>
      </c>
      <c r="N499" s="56">
        <f t="shared" si="84"/>
        <v>0</v>
      </c>
      <c r="O499" s="103">
        <f t="shared" si="85"/>
        <v>0</v>
      </c>
      <c r="P499" s="103">
        <f t="shared" si="85"/>
        <v>0</v>
      </c>
      <c r="Q499" s="50"/>
    </row>
    <row r="500" spans="1:17" hidden="1" outlineLevel="1">
      <c r="A500" s="51">
        <v>23200051</v>
      </c>
      <c r="B500" s="52" t="s">
        <v>1002</v>
      </c>
      <c r="C500" s="53" t="s">
        <v>1003</v>
      </c>
      <c r="D500" s="54" t="s">
        <v>995</v>
      </c>
      <c r="E500" s="54"/>
      <c r="F500" s="55">
        <v>-23885226.739999998</v>
      </c>
      <c r="G500" s="56">
        <f t="shared" si="80"/>
        <v>-23885226.739999998</v>
      </c>
      <c r="H500" s="56">
        <f t="shared" si="81"/>
        <v>0</v>
      </c>
      <c r="I500" s="103">
        <f t="shared" si="82"/>
        <v>0</v>
      </c>
      <c r="J500" s="103">
        <f t="shared" si="82"/>
        <v>0</v>
      </c>
      <c r="K500" s="55"/>
      <c r="L500" s="55">
        <v>-23509009.263750002</v>
      </c>
      <c r="M500" s="56">
        <f t="shared" si="83"/>
        <v>-23509009.263750002</v>
      </c>
      <c r="N500" s="56">
        <f t="shared" si="84"/>
        <v>0</v>
      </c>
      <c r="O500" s="103">
        <f t="shared" si="85"/>
        <v>0</v>
      </c>
      <c r="P500" s="103">
        <f t="shared" si="85"/>
        <v>0</v>
      </c>
      <c r="Q500" s="50"/>
    </row>
    <row r="501" spans="1:17" hidden="1" outlineLevel="1">
      <c r="A501" s="51">
        <v>23200061</v>
      </c>
      <c r="B501" s="52" t="s">
        <v>1004</v>
      </c>
      <c r="C501" s="53" t="s">
        <v>1005</v>
      </c>
      <c r="D501" s="54" t="s">
        <v>995</v>
      </c>
      <c r="E501" s="54"/>
      <c r="F501" s="55">
        <v>-33617351.090000004</v>
      </c>
      <c r="G501" s="56">
        <f t="shared" si="80"/>
        <v>-33617351.090000004</v>
      </c>
      <c r="H501" s="56">
        <f t="shared" si="81"/>
        <v>0</v>
      </c>
      <c r="I501" s="103">
        <f t="shared" si="82"/>
        <v>0</v>
      </c>
      <c r="J501" s="103">
        <f t="shared" si="82"/>
        <v>0</v>
      </c>
      <c r="K501" s="55"/>
      <c r="L501" s="55">
        <v>-17567371.327083334</v>
      </c>
      <c r="M501" s="56">
        <f t="shared" si="83"/>
        <v>-17567371.327083334</v>
      </c>
      <c r="N501" s="56">
        <f t="shared" si="84"/>
        <v>0</v>
      </c>
      <c r="O501" s="103">
        <f t="shared" si="85"/>
        <v>0</v>
      </c>
      <c r="P501" s="103">
        <f t="shared" si="85"/>
        <v>0</v>
      </c>
      <c r="Q501" s="50"/>
    </row>
    <row r="502" spans="1:17" hidden="1" outlineLevel="1">
      <c r="A502" s="51">
        <v>23200063</v>
      </c>
      <c r="B502" s="52" t="s">
        <v>1006</v>
      </c>
      <c r="C502" s="53" t="s">
        <v>1007</v>
      </c>
      <c r="D502" s="54" t="s">
        <v>995</v>
      </c>
      <c r="E502" s="54"/>
      <c r="F502" s="55">
        <v>0</v>
      </c>
      <c r="G502" s="56">
        <f t="shared" si="80"/>
        <v>0</v>
      </c>
      <c r="H502" s="56">
        <f t="shared" si="81"/>
        <v>0</v>
      </c>
      <c r="I502" s="103">
        <f t="shared" si="82"/>
        <v>0</v>
      </c>
      <c r="J502" s="103">
        <f t="shared" si="82"/>
        <v>0</v>
      </c>
      <c r="K502" s="55"/>
      <c r="L502" s="55">
        <v>-633071.11916666664</v>
      </c>
      <c r="M502" s="56">
        <f t="shared" si="83"/>
        <v>0</v>
      </c>
      <c r="N502" s="56">
        <f t="shared" si="84"/>
        <v>0</v>
      </c>
      <c r="O502" s="103">
        <f t="shared" si="85"/>
        <v>-417700.32442616666</v>
      </c>
      <c r="P502" s="103">
        <f t="shared" si="85"/>
        <v>-215370.79474049999</v>
      </c>
      <c r="Q502" s="50"/>
    </row>
    <row r="503" spans="1:17" hidden="1" outlineLevel="1">
      <c r="A503" s="51">
        <v>23200071</v>
      </c>
      <c r="B503" s="52" t="s">
        <v>1008</v>
      </c>
      <c r="C503" s="53" t="s">
        <v>1009</v>
      </c>
      <c r="D503" s="54" t="s">
        <v>995</v>
      </c>
      <c r="E503" s="54"/>
      <c r="F503" s="55">
        <v>-1390960.3</v>
      </c>
      <c r="G503" s="56">
        <f t="shared" si="80"/>
        <v>-1390960.3</v>
      </c>
      <c r="H503" s="56">
        <f t="shared" si="81"/>
        <v>0</v>
      </c>
      <c r="I503" s="103">
        <f t="shared" si="82"/>
        <v>0</v>
      </c>
      <c r="J503" s="103">
        <f t="shared" si="82"/>
        <v>0</v>
      </c>
      <c r="K503" s="55"/>
      <c r="L503" s="55">
        <v>-1275599.3187500003</v>
      </c>
      <c r="M503" s="56">
        <f t="shared" si="83"/>
        <v>-1275599.3187500003</v>
      </c>
      <c r="N503" s="56">
        <f t="shared" si="84"/>
        <v>0</v>
      </c>
      <c r="O503" s="103">
        <f t="shared" si="85"/>
        <v>0</v>
      </c>
      <c r="P503" s="103">
        <f t="shared" si="85"/>
        <v>0</v>
      </c>
      <c r="Q503" s="50"/>
    </row>
    <row r="504" spans="1:17" hidden="1" outlineLevel="1">
      <c r="A504" s="51">
        <v>23200081</v>
      </c>
      <c r="B504" s="52" t="s">
        <v>1010</v>
      </c>
      <c r="C504" s="53" t="s">
        <v>1011</v>
      </c>
      <c r="D504" s="54" t="s">
        <v>995</v>
      </c>
      <c r="E504" s="54"/>
      <c r="F504" s="55">
        <v>-5985427.7400000002</v>
      </c>
      <c r="G504" s="56">
        <f t="shared" si="80"/>
        <v>-5985427.7400000002</v>
      </c>
      <c r="H504" s="56">
        <f t="shared" si="81"/>
        <v>0</v>
      </c>
      <c r="I504" s="103">
        <f t="shared" si="82"/>
        <v>0</v>
      </c>
      <c r="J504" s="103">
        <f t="shared" si="82"/>
        <v>0</v>
      </c>
      <c r="K504" s="55"/>
      <c r="L504" s="55">
        <v>-5623033.2870833324</v>
      </c>
      <c r="M504" s="56">
        <f t="shared" si="83"/>
        <v>-5623033.2870833324</v>
      </c>
      <c r="N504" s="56">
        <f t="shared" si="84"/>
        <v>0</v>
      </c>
      <c r="O504" s="103">
        <f t="shared" si="85"/>
        <v>0</v>
      </c>
      <c r="P504" s="103">
        <f t="shared" si="85"/>
        <v>0</v>
      </c>
      <c r="Q504" s="50"/>
    </row>
    <row r="505" spans="1:17" hidden="1" outlineLevel="1">
      <c r="A505" s="51">
        <v>23200101</v>
      </c>
      <c r="B505" s="52" t="s">
        <v>1012</v>
      </c>
      <c r="C505" s="53" t="s">
        <v>1013</v>
      </c>
      <c r="D505" s="54" t="s">
        <v>995</v>
      </c>
      <c r="E505" s="54"/>
      <c r="F505" s="55">
        <v>-273954.5</v>
      </c>
      <c r="G505" s="56">
        <f t="shared" si="80"/>
        <v>-273954.5</v>
      </c>
      <c r="H505" s="56">
        <f t="shared" si="81"/>
        <v>0</v>
      </c>
      <c r="I505" s="103">
        <f t="shared" si="82"/>
        <v>0</v>
      </c>
      <c r="J505" s="103">
        <f t="shared" si="82"/>
        <v>0</v>
      </c>
      <c r="K505" s="55"/>
      <c r="L505" s="55">
        <v>-205743.23250000001</v>
      </c>
      <c r="M505" s="56">
        <f t="shared" si="83"/>
        <v>-205743.23250000001</v>
      </c>
      <c r="N505" s="56">
        <f t="shared" si="84"/>
        <v>0</v>
      </c>
      <c r="O505" s="103">
        <f t="shared" si="85"/>
        <v>0</v>
      </c>
      <c r="P505" s="103">
        <f t="shared" si="85"/>
        <v>0</v>
      </c>
      <c r="Q505" s="50"/>
    </row>
    <row r="506" spans="1:17" hidden="1" outlineLevel="1">
      <c r="A506" s="51">
        <v>23200103</v>
      </c>
      <c r="B506" s="52" t="s">
        <v>1014</v>
      </c>
      <c r="C506" s="53" t="s">
        <v>1015</v>
      </c>
      <c r="D506" s="54" t="s">
        <v>995</v>
      </c>
      <c r="E506" s="54"/>
      <c r="F506" s="55">
        <v>-140482.34</v>
      </c>
      <c r="G506" s="56">
        <f t="shared" si="80"/>
        <v>0</v>
      </c>
      <c r="H506" s="56">
        <f t="shared" si="81"/>
        <v>0</v>
      </c>
      <c r="I506" s="103">
        <f t="shared" si="82"/>
        <v>-92690.247931999998</v>
      </c>
      <c r="J506" s="103">
        <f t="shared" si="82"/>
        <v>-47792.092067999998</v>
      </c>
      <c r="K506" s="55"/>
      <c r="L506" s="55">
        <v>-143045.25458333333</v>
      </c>
      <c r="M506" s="56">
        <f t="shared" si="83"/>
        <v>0</v>
      </c>
      <c r="N506" s="56">
        <f t="shared" si="84"/>
        <v>0</v>
      </c>
      <c r="O506" s="103">
        <f t="shared" si="85"/>
        <v>-94381.258974083335</v>
      </c>
      <c r="P506" s="103">
        <f t="shared" si="85"/>
        <v>-48663.99560925</v>
      </c>
      <c r="Q506" s="50"/>
    </row>
    <row r="507" spans="1:17" hidden="1" outlineLevel="1">
      <c r="A507" s="51">
        <v>23200111</v>
      </c>
      <c r="B507" s="52" t="s">
        <v>1016</v>
      </c>
      <c r="C507" s="53" t="s">
        <v>1017</v>
      </c>
      <c r="D507" s="54" t="s">
        <v>995</v>
      </c>
      <c r="E507" s="54"/>
      <c r="F507" s="55">
        <v>-54636.41</v>
      </c>
      <c r="G507" s="56">
        <f t="shared" si="80"/>
        <v>-54636.41</v>
      </c>
      <c r="H507" s="56">
        <f t="shared" si="81"/>
        <v>0</v>
      </c>
      <c r="I507" s="103">
        <f t="shared" si="82"/>
        <v>0</v>
      </c>
      <c r="J507" s="103">
        <f t="shared" si="82"/>
        <v>0</v>
      </c>
      <c r="K507" s="55"/>
      <c r="L507" s="55">
        <v>-314808.84916666668</v>
      </c>
      <c r="M507" s="56">
        <f t="shared" si="83"/>
        <v>-314808.84916666668</v>
      </c>
      <c r="N507" s="56">
        <f t="shared" si="84"/>
        <v>0</v>
      </c>
      <c r="O507" s="103">
        <f t="shared" si="85"/>
        <v>0</v>
      </c>
      <c r="P507" s="103">
        <f t="shared" si="85"/>
        <v>0</v>
      </c>
      <c r="Q507" s="50"/>
    </row>
    <row r="508" spans="1:17" hidden="1" outlineLevel="1">
      <c r="A508" s="51">
        <v>23200113</v>
      </c>
      <c r="B508" s="52" t="s">
        <v>1018</v>
      </c>
      <c r="C508" s="53" t="s">
        <v>1019</v>
      </c>
      <c r="D508" s="54" t="s">
        <v>995</v>
      </c>
      <c r="E508" s="54"/>
      <c r="F508" s="55">
        <v>0</v>
      </c>
      <c r="G508" s="56">
        <f t="shared" si="80"/>
        <v>0</v>
      </c>
      <c r="H508" s="56">
        <f t="shared" si="81"/>
        <v>0</v>
      </c>
      <c r="I508" s="103">
        <f t="shared" ref="I508:J527" si="86">IF(AND(RIGHT($A508)&lt;&gt;"1",RIGHT($A508)&lt;&gt;"2"),$F508,0)*I$6</f>
        <v>0</v>
      </c>
      <c r="J508" s="103">
        <f t="shared" si="86"/>
        <v>0</v>
      </c>
      <c r="K508" s="55"/>
      <c r="L508" s="55">
        <v>0</v>
      </c>
      <c r="M508" s="56">
        <f t="shared" si="83"/>
        <v>0</v>
      </c>
      <c r="N508" s="56">
        <f t="shared" si="84"/>
        <v>0</v>
      </c>
      <c r="O508" s="103">
        <f t="shared" ref="O508:P527" si="87">IF(AND(RIGHT($A508)&lt;&gt;"1",RIGHT($A508)&lt;&gt;"2"),$L508,0)*O$6</f>
        <v>0</v>
      </c>
      <c r="P508" s="103">
        <f t="shared" si="87"/>
        <v>0</v>
      </c>
      <c r="Q508" s="50"/>
    </row>
    <row r="509" spans="1:17" hidden="1" outlineLevel="1">
      <c r="A509" s="51">
        <v>23200121</v>
      </c>
      <c r="B509" s="52" t="s">
        <v>1020</v>
      </c>
      <c r="C509" s="53" t="s">
        <v>1021</v>
      </c>
      <c r="D509" s="54" t="s">
        <v>995</v>
      </c>
      <c r="E509" s="54"/>
      <c r="F509" s="55">
        <v>0</v>
      </c>
      <c r="G509" s="56">
        <f t="shared" si="80"/>
        <v>0</v>
      </c>
      <c r="H509" s="56">
        <f t="shared" si="81"/>
        <v>0</v>
      </c>
      <c r="I509" s="103">
        <f t="shared" si="86"/>
        <v>0</v>
      </c>
      <c r="J509" s="103">
        <f t="shared" si="86"/>
        <v>0</v>
      </c>
      <c r="K509" s="55"/>
      <c r="L509" s="55">
        <v>-111194.65208333333</v>
      </c>
      <c r="M509" s="56">
        <f t="shared" si="83"/>
        <v>-111194.65208333333</v>
      </c>
      <c r="N509" s="56">
        <f t="shared" si="84"/>
        <v>0</v>
      </c>
      <c r="O509" s="103">
        <f t="shared" si="87"/>
        <v>0</v>
      </c>
      <c r="P509" s="103">
        <f t="shared" si="87"/>
        <v>0</v>
      </c>
      <c r="Q509" s="50"/>
    </row>
    <row r="510" spans="1:17" hidden="1" outlineLevel="1">
      <c r="A510" s="51">
        <v>23200153</v>
      </c>
      <c r="B510" s="52" t="s">
        <v>1022</v>
      </c>
      <c r="C510" s="53" t="s">
        <v>1023</v>
      </c>
      <c r="D510" s="54" t="s">
        <v>995</v>
      </c>
      <c r="E510" s="54"/>
      <c r="F510" s="55">
        <v>0</v>
      </c>
      <c r="G510" s="56">
        <f t="shared" si="80"/>
        <v>0</v>
      </c>
      <c r="H510" s="56">
        <f t="shared" si="81"/>
        <v>0</v>
      </c>
      <c r="I510" s="103">
        <f t="shared" si="86"/>
        <v>0</v>
      </c>
      <c r="J510" s="103">
        <f t="shared" si="86"/>
        <v>0</v>
      </c>
      <c r="K510" s="55"/>
      <c r="L510" s="55">
        <v>-1103.3975</v>
      </c>
      <c r="M510" s="56">
        <f t="shared" si="83"/>
        <v>0</v>
      </c>
      <c r="N510" s="56">
        <f t="shared" si="84"/>
        <v>0</v>
      </c>
      <c r="O510" s="103">
        <f t="shared" si="87"/>
        <v>-728.02167050000003</v>
      </c>
      <c r="P510" s="103">
        <f t="shared" si="87"/>
        <v>-375.37582950000001</v>
      </c>
      <c r="Q510" s="50"/>
    </row>
    <row r="511" spans="1:17" hidden="1" outlineLevel="1">
      <c r="A511" s="51">
        <v>23200171</v>
      </c>
      <c r="B511" s="52" t="s">
        <v>1024</v>
      </c>
      <c r="C511" s="53" t="s">
        <v>1025</v>
      </c>
      <c r="D511" s="54" t="s">
        <v>995</v>
      </c>
      <c r="E511" s="54"/>
      <c r="F511" s="55">
        <v>-71842.73</v>
      </c>
      <c r="G511" s="56">
        <f t="shared" si="80"/>
        <v>-71842.73</v>
      </c>
      <c r="H511" s="56">
        <f t="shared" si="81"/>
        <v>0</v>
      </c>
      <c r="I511" s="103">
        <f t="shared" si="86"/>
        <v>0</v>
      </c>
      <c r="J511" s="103">
        <f t="shared" si="86"/>
        <v>0</v>
      </c>
      <c r="K511" s="55"/>
      <c r="L511" s="55">
        <v>-266535.39833333337</v>
      </c>
      <c r="M511" s="56">
        <f t="shared" si="83"/>
        <v>-266535.39833333337</v>
      </c>
      <c r="N511" s="56">
        <f t="shared" si="84"/>
        <v>0</v>
      </c>
      <c r="O511" s="103">
        <f t="shared" si="87"/>
        <v>0</v>
      </c>
      <c r="P511" s="103">
        <f t="shared" si="87"/>
        <v>0</v>
      </c>
      <c r="Q511" s="50"/>
    </row>
    <row r="512" spans="1:17" hidden="1" outlineLevel="1">
      <c r="A512" s="51" t="s">
        <v>1026</v>
      </c>
      <c r="B512" s="52" t="s">
        <v>1026</v>
      </c>
      <c r="C512" s="53" t="s">
        <v>1027</v>
      </c>
      <c r="D512" s="54" t="s">
        <v>995</v>
      </c>
      <c r="E512" s="54"/>
      <c r="F512" s="55">
        <v>0</v>
      </c>
      <c r="G512" s="56">
        <f t="shared" si="80"/>
        <v>0</v>
      </c>
      <c r="H512" s="56">
        <f t="shared" si="81"/>
        <v>0</v>
      </c>
      <c r="I512" s="103">
        <f t="shared" si="86"/>
        <v>0</v>
      </c>
      <c r="J512" s="103">
        <f t="shared" si="86"/>
        <v>0</v>
      </c>
      <c r="K512" s="55"/>
      <c r="L512" s="55">
        <v>-166666.66666666666</v>
      </c>
      <c r="M512" s="56">
        <f t="shared" si="83"/>
        <v>-166666.66666666666</v>
      </c>
      <c r="N512" s="56">
        <f t="shared" si="84"/>
        <v>0</v>
      </c>
      <c r="O512" s="103">
        <f t="shared" si="87"/>
        <v>0</v>
      </c>
      <c r="P512" s="103">
        <f t="shared" si="87"/>
        <v>0</v>
      </c>
      <c r="Q512" s="50"/>
    </row>
    <row r="513" spans="1:17" hidden="1" outlineLevel="1">
      <c r="A513" s="51">
        <v>23200221</v>
      </c>
      <c r="B513" s="52" t="s">
        <v>1028</v>
      </c>
      <c r="C513" s="53" t="s">
        <v>1029</v>
      </c>
      <c r="D513" s="54" t="s">
        <v>995</v>
      </c>
      <c r="E513" s="54"/>
      <c r="F513" s="55">
        <v>-969576.29</v>
      </c>
      <c r="G513" s="56">
        <f t="shared" si="80"/>
        <v>-969576.29</v>
      </c>
      <c r="H513" s="56">
        <f t="shared" si="81"/>
        <v>0</v>
      </c>
      <c r="I513" s="103">
        <f t="shared" si="86"/>
        <v>0</v>
      </c>
      <c r="J513" s="103">
        <f t="shared" si="86"/>
        <v>0</v>
      </c>
      <c r="K513" s="55"/>
      <c r="L513" s="55">
        <v>-410609.39625000005</v>
      </c>
      <c r="M513" s="56">
        <f t="shared" si="83"/>
        <v>-410609.39625000005</v>
      </c>
      <c r="N513" s="56">
        <f t="shared" si="84"/>
        <v>0</v>
      </c>
      <c r="O513" s="103">
        <f t="shared" si="87"/>
        <v>0</v>
      </c>
      <c r="P513" s="103">
        <f t="shared" si="87"/>
        <v>0</v>
      </c>
      <c r="Q513" s="50"/>
    </row>
    <row r="514" spans="1:17" hidden="1" outlineLevel="1">
      <c r="A514" s="51">
        <v>23200222</v>
      </c>
      <c r="B514" s="52" t="s">
        <v>1030</v>
      </c>
      <c r="C514" s="53" t="s">
        <v>1031</v>
      </c>
      <c r="D514" s="54" t="s">
        <v>995</v>
      </c>
      <c r="E514" s="54"/>
      <c r="F514" s="55">
        <v>-12476833.630000001</v>
      </c>
      <c r="G514" s="56">
        <f t="shared" si="80"/>
        <v>0</v>
      </c>
      <c r="H514" s="56">
        <f t="shared" si="81"/>
        <v>-12476833.630000001</v>
      </c>
      <c r="I514" s="103">
        <f t="shared" si="86"/>
        <v>0</v>
      </c>
      <c r="J514" s="103">
        <f t="shared" si="86"/>
        <v>0</v>
      </c>
      <c r="K514" s="55"/>
      <c r="L514" s="55">
        <v>-11741502.905416667</v>
      </c>
      <c r="M514" s="56">
        <f t="shared" si="83"/>
        <v>0</v>
      </c>
      <c r="N514" s="56">
        <f t="shared" si="84"/>
        <v>-11741502.905416667</v>
      </c>
      <c r="O514" s="103">
        <f t="shared" si="87"/>
        <v>0</v>
      </c>
      <c r="P514" s="103">
        <f t="shared" si="87"/>
        <v>0</v>
      </c>
      <c r="Q514" s="50"/>
    </row>
    <row r="515" spans="1:17" hidden="1" outlineLevel="1">
      <c r="A515" s="51">
        <v>23200242</v>
      </c>
      <c r="B515" s="52" t="s">
        <v>1032</v>
      </c>
      <c r="C515" s="53" t="s">
        <v>1033</v>
      </c>
      <c r="D515" s="54" t="s">
        <v>995</v>
      </c>
      <c r="E515" s="54"/>
      <c r="F515" s="55">
        <v>-85112011.099999994</v>
      </c>
      <c r="G515" s="56">
        <f t="shared" si="80"/>
        <v>0</v>
      </c>
      <c r="H515" s="56">
        <f t="shared" si="81"/>
        <v>-85112011.099999994</v>
      </c>
      <c r="I515" s="103">
        <f t="shared" si="86"/>
        <v>0</v>
      </c>
      <c r="J515" s="103">
        <f t="shared" si="86"/>
        <v>0</v>
      </c>
      <c r="K515" s="55"/>
      <c r="L515" s="55">
        <v>-41230911.075416662</v>
      </c>
      <c r="M515" s="56">
        <f t="shared" si="83"/>
        <v>0</v>
      </c>
      <c r="N515" s="56">
        <f t="shared" si="84"/>
        <v>-41230911.075416662</v>
      </c>
      <c r="O515" s="103">
        <f t="shared" si="87"/>
        <v>0</v>
      </c>
      <c r="P515" s="103">
        <f t="shared" si="87"/>
        <v>0</v>
      </c>
      <c r="Q515" s="50"/>
    </row>
    <row r="516" spans="1:17" hidden="1" outlineLevel="1">
      <c r="A516" s="51">
        <v>23200281</v>
      </c>
      <c r="B516" s="52" t="s">
        <v>1034</v>
      </c>
      <c r="C516" s="53" t="s">
        <v>1035</v>
      </c>
      <c r="D516" s="54" t="s">
        <v>995</v>
      </c>
      <c r="E516" s="54"/>
      <c r="F516" s="55">
        <v>0</v>
      </c>
      <c r="G516" s="56">
        <f t="shared" si="80"/>
        <v>0</v>
      </c>
      <c r="H516" s="56">
        <f t="shared" si="81"/>
        <v>0</v>
      </c>
      <c r="I516" s="103">
        <f t="shared" si="86"/>
        <v>0</v>
      </c>
      <c r="J516" s="103">
        <f t="shared" si="86"/>
        <v>0</v>
      </c>
      <c r="K516" s="55"/>
      <c r="L516" s="55">
        <v>0</v>
      </c>
      <c r="M516" s="56">
        <f t="shared" si="83"/>
        <v>0</v>
      </c>
      <c r="N516" s="56">
        <f t="shared" si="84"/>
        <v>0</v>
      </c>
      <c r="O516" s="103">
        <f t="shared" si="87"/>
        <v>0</v>
      </c>
      <c r="P516" s="103">
        <f t="shared" si="87"/>
        <v>0</v>
      </c>
      <c r="Q516" s="50"/>
    </row>
    <row r="517" spans="1:17" hidden="1" outlineLevel="1">
      <c r="A517" s="51">
        <v>23200282</v>
      </c>
      <c r="B517" s="52" t="s">
        <v>1036</v>
      </c>
      <c r="C517" s="53" t="s">
        <v>1037</v>
      </c>
      <c r="D517" s="54" t="s">
        <v>995</v>
      </c>
      <c r="E517" s="54"/>
      <c r="F517" s="55">
        <v>0</v>
      </c>
      <c r="G517" s="56">
        <f t="shared" si="80"/>
        <v>0</v>
      </c>
      <c r="H517" s="56">
        <f t="shared" si="81"/>
        <v>0</v>
      </c>
      <c r="I517" s="103">
        <f t="shared" si="86"/>
        <v>0</v>
      </c>
      <c r="J517" s="103">
        <f t="shared" si="86"/>
        <v>0</v>
      </c>
      <c r="K517" s="55"/>
      <c r="L517" s="55">
        <v>-1682.7600000000002</v>
      </c>
      <c r="M517" s="56">
        <f t="shared" si="83"/>
        <v>0</v>
      </c>
      <c r="N517" s="56">
        <f t="shared" si="84"/>
        <v>-1682.7600000000002</v>
      </c>
      <c r="O517" s="103">
        <f t="shared" si="87"/>
        <v>0</v>
      </c>
      <c r="P517" s="103">
        <f t="shared" si="87"/>
        <v>0</v>
      </c>
      <c r="Q517" s="50"/>
    </row>
    <row r="518" spans="1:17" hidden="1" outlineLevel="1">
      <c r="A518" s="51">
        <v>23200333</v>
      </c>
      <c r="B518" s="52" t="s">
        <v>1038</v>
      </c>
      <c r="C518" s="53" t="s">
        <v>1039</v>
      </c>
      <c r="D518" s="54" t="s">
        <v>995</v>
      </c>
      <c r="E518" s="54"/>
      <c r="F518" s="55">
        <v>-17845413.350000001</v>
      </c>
      <c r="G518" s="56">
        <f t="shared" si="80"/>
        <v>0</v>
      </c>
      <c r="H518" s="56">
        <f t="shared" si="81"/>
        <v>0</v>
      </c>
      <c r="I518" s="103">
        <f t="shared" si="86"/>
        <v>-11774403.728330001</v>
      </c>
      <c r="J518" s="103">
        <f t="shared" si="86"/>
        <v>-6071009.6216700003</v>
      </c>
      <c r="K518" s="55"/>
      <c r="L518" s="55">
        <v>-19009670.594583333</v>
      </c>
      <c r="M518" s="56">
        <f t="shared" si="83"/>
        <v>0</v>
      </c>
      <c r="N518" s="56">
        <f t="shared" si="84"/>
        <v>0</v>
      </c>
      <c r="O518" s="103">
        <f t="shared" si="87"/>
        <v>-12542580.658306085</v>
      </c>
      <c r="P518" s="103">
        <f t="shared" si="87"/>
        <v>-6467089.9362772498</v>
      </c>
      <c r="Q518" s="50"/>
    </row>
    <row r="519" spans="1:17" hidden="1" outlineLevel="1">
      <c r="A519" s="51">
        <v>23200481</v>
      </c>
      <c r="B519" s="52" t="s">
        <v>1040</v>
      </c>
      <c r="C519" s="53" t="s">
        <v>1041</v>
      </c>
      <c r="D519" s="54" t="s">
        <v>91</v>
      </c>
      <c r="E519" s="54"/>
      <c r="F519" s="55">
        <v>0</v>
      </c>
      <c r="G519" s="56">
        <f t="shared" si="80"/>
        <v>0</v>
      </c>
      <c r="H519" s="56">
        <f t="shared" si="81"/>
        <v>0</v>
      </c>
      <c r="I519" s="103">
        <f t="shared" si="86"/>
        <v>0</v>
      </c>
      <c r="J519" s="103">
        <f t="shared" si="86"/>
        <v>0</v>
      </c>
      <c r="K519" s="55"/>
      <c r="L519" s="55">
        <v>0</v>
      </c>
      <c r="M519" s="56">
        <f t="shared" si="83"/>
        <v>0</v>
      </c>
      <c r="N519" s="56">
        <f t="shared" si="84"/>
        <v>0</v>
      </c>
      <c r="O519" s="103">
        <f t="shared" si="87"/>
        <v>0</v>
      </c>
      <c r="P519" s="103">
        <f t="shared" si="87"/>
        <v>0</v>
      </c>
      <c r="Q519" s="50"/>
    </row>
    <row r="520" spans="1:17" hidden="1" outlineLevel="1">
      <c r="A520" s="51">
        <v>23200483</v>
      </c>
      <c r="B520" s="52" t="s">
        <v>1042</v>
      </c>
      <c r="C520" s="53" t="s">
        <v>1043</v>
      </c>
      <c r="D520" s="54" t="s">
        <v>995</v>
      </c>
      <c r="E520" s="54"/>
      <c r="F520" s="55">
        <v>-17168639.379999999</v>
      </c>
      <c r="G520" s="56">
        <f t="shared" si="80"/>
        <v>0</v>
      </c>
      <c r="H520" s="56">
        <f t="shared" si="81"/>
        <v>0</v>
      </c>
      <c r="I520" s="103">
        <f t="shared" si="86"/>
        <v>-11327868.262924001</v>
      </c>
      <c r="J520" s="103">
        <f t="shared" si="86"/>
        <v>-5840771.1170759993</v>
      </c>
      <c r="K520" s="55"/>
      <c r="L520" s="55">
        <v>-6693734.5579166664</v>
      </c>
      <c r="M520" s="56">
        <f t="shared" si="83"/>
        <v>0</v>
      </c>
      <c r="N520" s="56">
        <f t="shared" si="84"/>
        <v>0</v>
      </c>
      <c r="O520" s="103">
        <f t="shared" si="87"/>
        <v>-4416526.0613134168</v>
      </c>
      <c r="P520" s="103">
        <f t="shared" si="87"/>
        <v>-2277208.49660325</v>
      </c>
      <c r="Q520" s="50"/>
    </row>
    <row r="521" spans="1:17" hidden="1" outlineLevel="1">
      <c r="A521" s="51">
        <v>23200493</v>
      </c>
      <c r="B521" s="52" t="s">
        <v>1044</v>
      </c>
      <c r="C521" s="53" t="s">
        <v>1045</v>
      </c>
      <c r="D521" s="54" t="s">
        <v>995</v>
      </c>
      <c r="E521" s="54"/>
      <c r="F521" s="55">
        <v>0</v>
      </c>
      <c r="G521" s="56">
        <f t="shared" si="80"/>
        <v>0</v>
      </c>
      <c r="H521" s="56">
        <f t="shared" si="81"/>
        <v>0</v>
      </c>
      <c r="I521" s="103">
        <f t="shared" si="86"/>
        <v>0</v>
      </c>
      <c r="J521" s="103">
        <f t="shared" si="86"/>
        <v>0</v>
      </c>
      <c r="K521" s="55"/>
      <c r="L521" s="55">
        <v>-15502.450416666667</v>
      </c>
      <c r="M521" s="56">
        <f t="shared" si="83"/>
        <v>0</v>
      </c>
      <c r="N521" s="56">
        <f t="shared" si="84"/>
        <v>0</v>
      </c>
      <c r="O521" s="103">
        <f t="shared" si="87"/>
        <v>-10228.516784916668</v>
      </c>
      <c r="P521" s="103">
        <f t="shared" si="87"/>
        <v>-5273.9336317500001</v>
      </c>
      <c r="Q521" s="50"/>
    </row>
    <row r="522" spans="1:17" hidden="1" outlineLevel="1">
      <c r="A522" s="51">
        <v>23200543</v>
      </c>
      <c r="B522" s="52" t="s">
        <v>1046</v>
      </c>
      <c r="C522" s="53" t="s">
        <v>1047</v>
      </c>
      <c r="D522" s="54" t="s">
        <v>995</v>
      </c>
      <c r="E522" s="54"/>
      <c r="F522" s="55">
        <v>-103985796.72</v>
      </c>
      <c r="G522" s="56">
        <f t="shared" si="80"/>
        <v>0</v>
      </c>
      <c r="H522" s="56">
        <f t="shared" si="81"/>
        <v>0</v>
      </c>
      <c r="I522" s="103">
        <f t="shared" si="86"/>
        <v>-68609828.675856009</v>
      </c>
      <c r="J522" s="103">
        <f t="shared" si="86"/>
        <v>-35375968.044143997</v>
      </c>
      <c r="K522" s="55"/>
      <c r="L522" s="55">
        <v>-73148970.608750001</v>
      </c>
      <c r="M522" s="56">
        <f t="shared" si="83"/>
        <v>0</v>
      </c>
      <c r="N522" s="56">
        <f t="shared" si="84"/>
        <v>0</v>
      </c>
      <c r="O522" s="103">
        <f t="shared" si="87"/>
        <v>-48263690.807653256</v>
      </c>
      <c r="P522" s="103">
        <f t="shared" si="87"/>
        <v>-24885279.801096749</v>
      </c>
      <c r="Q522" s="50"/>
    </row>
    <row r="523" spans="1:17" hidden="1" outlineLevel="1">
      <c r="A523" s="51">
        <v>23200643</v>
      </c>
      <c r="B523" s="52" t="s">
        <v>1048</v>
      </c>
      <c r="C523" s="53" t="s">
        <v>1049</v>
      </c>
      <c r="D523" s="54" t="s">
        <v>995</v>
      </c>
      <c r="E523" s="54"/>
      <c r="F523" s="55">
        <v>-11072457.34</v>
      </c>
      <c r="G523" s="56">
        <f t="shared" si="80"/>
        <v>0</v>
      </c>
      <c r="H523" s="56">
        <f t="shared" si="81"/>
        <v>0</v>
      </c>
      <c r="I523" s="103">
        <f t="shared" si="86"/>
        <v>-7305607.3529320005</v>
      </c>
      <c r="J523" s="103">
        <f t="shared" si="86"/>
        <v>-3766849.9870679998</v>
      </c>
      <c r="K523" s="55"/>
      <c r="L523" s="55">
        <v>-10279284.193333333</v>
      </c>
      <c r="M523" s="56">
        <f t="shared" si="83"/>
        <v>0</v>
      </c>
      <c r="N523" s="56">
        <f t="shared" si="84"/>
        <v>0</v>
      </c>
      <c r="O523" s="103">
        <f t="shared" si="87"/>
        <v>-6782271.7107613338</v>
      </c>
      <c r="P523" s="103">
        <f t="shared" si="87"/>
        <v>-3497012.482572</v>
      </c>
      <c r="Q523" s="50"/>
    </row>
    <row r="524" spans="1:17" hidden="1" outlineLevel="1">
      <c r="A524" s="51">
        <v>23200653</v>
      </c>
      <c r="B524" s="52" t="s">
        <v>1050</v>
      </c>
      <c r="C524" s="53" t="s">
        <v>1051</v>
      </c>
      <c r="D524" s="54" t="s">
        <v>995</v>
      </c>
      <c r="E524" s="54"/>
      <c r="F524" s="55">
        <v>-1850339.78</v>
      </c>
      <c r="G524" s="56">
        <f t="shared" si="80"/>
        <v>0</v>
      </c>
      <c r="H524" s="56">
        <f t="shared" si="81"/>
        <v>0</v>
      </c>
      <c r="I524" s="103">
        <f t="shared" si="86"/>
        <v>-1220854.1868440001</v>
      </c>
      <c r="J524" s="103">
        <f t="shared" si="86"/>
        <v>-629485.59315600002</v>
      </c>
      <c r="K524" s="55"/>
      <c r="L524" s="55">
        <v>-2711266.5091666668</v>
      </c>
      <c r="M524" s="56">
        <f t="shared" si="83"/>
        <v>0</v>
      </c>
      <c r="N524" s="56">
        <f t="shared" si="84"/>
        <v>0</v>
      </c>
      <c r="O524" s="103">
        <f t="shared" si="87"/>
        <v>-1788893.6427481668</v>
      </c>
      <c r="P524" s="103">
        <f t="shared" si="87"/>
        <v>-922372.86641850008</v>
      </c>
      <c r="Q524" s="50"/>
    </row>
    <row r="525" spans="1:17" hidden="1" outlineLevel="1">
      <c r="A525" s="51">
        <v>23200683</v>
      </c>
      <c r="B525" s="52" t="s">
        <v>1052</v>
      </c>
      <c r="C525" s="53" t="s">
        <v>1053</v>
      </c>
      <c r="D525" s="54" t="s">
        <v>995</v>
      </c>
      <c r="E525" s="54"/>
      <c r="F525" s="55">
        <v>0</v>
      </c>
      <c r="G525" s="56">
        <f t="shared" si="80"/>
        <v>0</v>
      </c>
      <c r="H525" s="56">
        <f t="shared" si="81"/>
        <v>0</v>
      </c>
      <c r="I525" s="103">
        <f t="shared" si="86"/>
        <v>0</v>
      </c>
      <c r="J525" s="103">
        <f t="shared" si="86"/>
        <v>0</v>
      </c>
      <c r="K525" s="55"/>
      <c r="L525" s="55">
        <v>0</v>
      </c>
      <c r="M525" s="56">
        <f t="shared" si="83"/>
        <v>0</v>
      </c>
      <c r="N525" s="56">
        <f t="shared" si="84"/>
        <v>0</v>
      </c>
      <c r="O525" s="103">
        <f t="shared" si="87"/>
        <v>0</v>
      </c>
      <c r="P525" s="103">
        <f t="shared" si="87"/>
        <v>0</v>
      </c>
      <c r="Q525" s="50"/>
    </row>
    <row r="526" spans="1:17" hidden="1" outlineLevel="1">
      <c r="A526" s="51">
        <v>23200693</v>
      </c>
      <c r="B526" s="52" t="s">
        <v>1054</v>
      </c>
      <c r="C526" s="53" t="s">
        <v>1055</v>
      </c>
      <c r="D526" s="54" t="s">
        <v>995</v>
      </c>
      <c r="E526" s="54"/>
      <c r="F526" s="55">
        <v>-1482.11</v>
      </c>
      <c r="G526" s="56">
        <f t="shared" si="80"/>
        <v>0</v>
      </c>
      <c r="H526" s="56">
        <f t="shared" si="81"/>
        <v>0</v>
      </c>
      <c r="I526" s="103">
        <f t="shared" si="86"/>
        <v>-977.89617799999996</v>
      </c>
      <c r="J526" s="103">
        <f t="shared" si="86"/>
        <v>-504.21382199999999</v>
      </c>
      <c r="K526" s="55"/>
      <c r="L526" s="55">
        <v>-40491.436249999999</v>
      </c>
      <c r="M526" s="56">
        <f t="shared" si="83"/>
        <v>0</v>
      </c>
      <c r="N526" s="56">
        <f t="shared" si="84"/>
        <v>0</v>
      </c>
      <c r="O526" s="103">
        <f t="shared" si="87"/>
        <v>-26716.249637750003</v>
      </c>
      <c r="P526" s="103">
        <f t="shared" si="87"/>
        <v>-13775.18661225</v>
      </c>
      <c r="Q526" s="50"/>
    </row>
    <row r="527" spans="1:17" hidden="1" outlineLevel="1">
      <c r="A527" s="51">
        <v>23200733</v>
      </c>
      <c r="B527" s="52" t="s">
        <v>1056</v>
      </c>
      <c r="C527" s="53" t="s">
        <v>1057</v>
      </c>
      <c r="D527" s="54" t="s">
        <v>995</v>
      </c>
      <c r="E527" s="54"/>
      <c r="F527" s="55">
        <v>-744232.87</v>
      </c>
      <c r="G527" s="56">
        <f t="shared" si="80"/>
        <v>0</v>
      </c>
      <c r="H527" s="56">
        <f t="shared" si="81"/>
        <v>0</v>
      </c>
      <c r="I527" s="103">
        <f t="shared" si="86"/>
        <v>-491044.84762600006</v>
      </c>
      <c r="J527" s="103">
        <f t="shared" si="86"/>
        <v>-253188.02237399999</v>
      </c>
      <c r="K527" s="55"/>
      <c r="L527" s="55">
        <v>-707124.58583333343</v>
      </c>
      <c r="M527" s="56">
        <f t="shared" si="83"/>
        <v>0</v>
      </c>
      <c r="N527" s="56">
        <f t="shared" si="84"/>
        <v>0</v>
      </c>
      <c r="O527" s="103">
        <f t="shared" si="87"/>
        <v>-466560.80173283344</v>
      </c>
      <c r="P527" s="103">
        <f t="shared" si="87"/>
        <v>-240563.78410050002</v>
      </c>
      <c r="Q527" s="50"/>
    </row>
    <row r="528" spans="1:17" hidden="1" outlineLevel="1">
      <c r="A528" s="51">
        <v>23200743</v>
      </c>
      <c r="B528" s="52" t="s">
        <v>1058</v>
      </c>
      <c r="C528" s="53" t="s">
        <v>1059</v>
      </c>
      <c r="D528" s="54" t="s">
        <v>995</v>
      </c>
      <c r="E528" s="54"/>
      <c r="F528" s="55">
        <v>-19251.650000000001</v>
      </c>
      <c r="G528" s="56">
        <f t="shared" si="80"/>
        <v>0</v>
      </c>
      <c r="H528" s="56">
        <f t="shared" si="81"/>
        <v>0</v>
      </c>
      <c r="I528" s="103">
        <f t="shared" ref="I528:J547" si="88">IF(AND(RIGHT($A528)&lt;&gt;"1",RIGHT($A528)&lt;&gt;"2"),$F528,0)*I$6</f>
        <v>-12702.238670000002</v>
      </c>
      <c r="J528" s="103">
        <f t="shared" si="88"/>
        <v>-6549.4113300000008</v>
      </c>
      <c r="K528" s="55"/>
      <c r="L528" s="55">
        <v>-12511.499583333332</v>
      </c>
      <c r="M528" s="56">
        <f t="shared" si="83"/>
        <v>0</v>
      </c>
      <c r="N528" s="56">
        <f t="shared" si="84"/>
        <v>0</v>
      </c>
      <c r="O528" s="103">
        <f t="shared" ref="O528:P547" si="89">IF(AND(RIGHT($A528)&lt;&gt;"1",RIGHT($A528)&lt;&gt;"2"),$L528,0)*O$6</f>
        <v>-8255.0874250833331</v>
      </c>
      <c r="P528" s="103">
        <f t="shared" si="89"/>
        <v>-4256.4121582499993</v>
      </c>
      <c r="Q528" s="50"/>
    </row>
    <row r="529" spans="1:17" hidden="1" outlineLevel="1">
      <c r="A529" s="51">
        <v>23200753</v>
      </c>
      <c r="B529" s="52" t="s">
        <v>1060</v>
      </c>
      <c r="C529" s="53" t="s">
        <v>1061</v>
      </c>
      <c r="D529" s="54" t="s">
        <v>995</v>
      </c>
      <c r="E529" s="54"/>
      <c r="F529" s="55">
        <v>9269.44</v>
      </c>
      <c r="G529" s="56">
        <f t="shared" si="80"/>
        <v>0</v>
      </c>
      <c r="H529" s="56">
        <f t="shared" si="81"/>
        <v>0</v>
      </c>
      <c r="I529" s="103">
        <f t="shared" si="88"/>
        <v>6115.9765120000011</v>
      </c>
      <c r="J529" s="103">
        <f t="shared" si="88"/>
        <v>3153.4634880000003</v>
      </c>
      <c r="K529" s="55"/>
      <c r="L529" s="55">
        <v>9262.5070833333357</v>
      </c>
      <c r="M529" s="56">
        <f t="shared" si="83"/>
        <v>0</v>
      </c>
      <c r="N529" s="56">
        <f t="shared" si="84"/>
        <v>0</v>
      </c>
      <c r="O529" s="103">
        <f t="shared" si="89"/>
        <v>6111.4021735833358</v>
      </c>
      <c r="P529" s="103">
        <f t="shared" si="89"/>
        <v>3151.1049097500008</v>
      </c>
      <c r="Q529" s="50"/>
    </row>
    <row r="530" spans="1:17" hidden="1" outlineLevel="1">
      <c r="A530" s="51">
        <v>23200763</v>
      </c>
      <c r="B530" s="52" t="s">
        <v>1062</v>
      </c>
      <c r="C530" s="53" t="s">
        <v>1063</v>
      </c>
      <c r="D530" s="54" t="s">
        <v>995</v>
      </c>
      <c r="E530" s="54"/>
      <c r="F530" s="55">
        <v>-41926.89</v>
      </c>
      <c r="G530" s="56">
        <f t="shared" si="80"/>
        <v>0</v>
      </c>
      <c r="H530" s="56">
        <f t="shared" si="81"/>
        <v>0</v>
      </c>
      <c r="I530" s="103">
        <f t="shared" si="88"/>
        <v>-27663.362022000001</v>
      </c>
      <c r="J530" s="103">
        <f t="shared" si="88"/>
        <v>-14263.527978</v>
      </c>
      <c r="K530" s="55"/>
      <c r="L530" s="55">
        <v>-36836.734583333338</v>
      </c>
      <c r="M530" s="56">
        <f t="shared" si="83"/>
        <v>0</v>
      </c>
      <c r="N530" s="56">
        <f t="shared" si="84"/>
        <v>0</v>
      </c>
      <c r="O530" s="103">
        <f t="shared" si="89"/>
        <v>-24304.877478083337</v>
      </c>
      <c r="P530" s="103">
        <f t="shared" si="89"/>
        <v>-12531.857105250001</v>
      </c>
      <c r="Q530" s="50"/>
    </row>
    <row r="531" spans="1:17" hidden="1" outlineLevel="1">
      <c r="A531" s="51">
        <v>23200773</v>
      </c>
      <c r="B531" s="52" t="s">
        <v>1064</v>
      </c>
      <c r="C531" s="53" t="s">
        <v>1065</v>
      </c>
      <c r="D531" s="54" t="s">
        <v>995</v>
      </c>
      <c r="E531" s="54"/>
      <c r="F531" s="55">
        <v>-1277</v>
      </c>
      <c r="G531" s="56">
        <f t="shared" si="80"/>
        <v>0</v>
      </c>
      <c r="H531" s="56">
        <f t="shared" si="81"/>
        <v>0</v>
      </c>
      <c r="I531" s="103">
        <f t="shared" si="88"/>
        <v>-842.56460000000004</v>
      </c>
      <c r="J531" s="103">
        <f t="shared" si="88"/>
        <v>-434.43540000000002</v>
      </c>
      <c r="K531" s="55"/>
      <c r="L531" s="55">
        <v>-1065.6708333333331</v>
      </c>
      <c r="M531" s="56">
        <f t="shared" si="83"/>
        <v>0</v>
      </c>
      <c r="N531" s="56">
        <f t="shared" si="84"/>
        <v>0</v>
      </c>
      <c r="O531" s="103">
        <f t="shared" si="89"/>
        <v>-703.12961583333322</v>
      </c>
      <c r="P531" s="103">
        <f t="shared" si="89"/>
        <v>-362.5412174999999</v>
      </c>
      <c r="Q531" s="50"/>
    </row>
    <row r="532" spans="1:17" hidden="1" outlineLevel="1">
      <c r="A532" s="51">
        <v>23200813</v>
      </c>
      <c r="B532" s="52" t="s">
        <v>1066</v>
      </c>
      <c r="C532" s="53" t="s">
        <v>1067</v>
      </c>
      <c r="D532" s="54" t="s">
        <v>995</v>
      </c>
      <c r="E532" s="54"/>
      <c r="F532" s="55">
        <v>-1553.14</v>
      </c>
      <c r="G532" s="56">
        <f t="shared" si="80"/>
        <v>0</v>
      </c>
      <c r="H532" s="56">
        <f t="shared" si="81"/>
        <v>0</v>
      </c>
      <c r="I532" s="103">
        <f t="shared" si="88"/>
        <v>-1024.7617720000001</v>
      </c>
      <c r="J532" s="103">
        <f t="shared" si="88"/>
        <v>-528.37822800000004</v>
      </c>
      <c r="K532" s="55"/>
      <c r="L532" s="55">
        <v>-4107.8337500000007</v>
      </c>
      <c r="M532" s="56">
        <f t="shared" si="83"/>
        <v>0</v>
      </c>
      <c r="N532" s="56">
        <f t="shared" si="84"/>
        <v>0</v>
      </c>
      <c r="O532" s="103">
        <f t="shared" si="89"/>
        <v>-2710.3487082500005</v>
      </c>
      <c r="P532" s="103">
        <f t="shared" si="89"/>
        <v>-1397.4850417500002</v>
      </c>
      <c r="Q532" s="50"/>
    </row>
    <row r="533" spans="1:17" hidden="1" outlineLevel="1">
      <c r="A533" s="51">
        <v>23200823</v>
      </c>
      <c r="B533" s="52" t="s">
        <v>1068</v>
      </c>
      <c r="C533" s="53" t="s">
        <v>1069</v>
      </c>
      <c r="D533" s="54" t="s">
        <v>995</v>
      </c>
      <c r="E533" s="54"/>
      <c r="F533" s="55">
        <v>-8279.68</v>
      </c>
      <c r="G533" s="56">
        <f t="shared" si="80"/>
        <v>0</v>
      </c>
      <c r="H533" s="56">
        <f t="shared" si="81"/>
        <v>0</v>
      </c>
      <c r="I533" s="103">
        <f t="shared" si="88"/>
        <v>-5462.9328640000003</v>
      </c>
      <c r="J533" s="103">
        <f t="shared" si="88"/>
        <v>-2816.747136</v>
      </c>
      <c r="K533" s="55"/>
      <c r="L533" s="55">
        <v>-8279.6799999999985</v>
      </c>
      <c r="M533" s="56">
        <f t="shared" si="83"/>
        <v>0</v>
      </c>
      <c r="N533" s="56">
        <f t="shared" si="84"/>
        <v>0</v>
      </c>
      <c r="O533" s="103">
        <f t="shared" si="89"/>
        <v>-5462.9328639999994</v>
      </c>
      <c r="P533" s="103">
        <f t="shared" si="89"/>
        <v>-2816.7471359999995</v>
      </c>
      <c r="Q533" s="50"/>
    </row>
    <row r="534" spans="1:17" hidden="1" outlineLevel="1">
      <c r="A534" s="51">
        <v>23200833</v>
      </c>
      <c r="B534" s="52" t="s">
        <v>1070</v>
      </c>
      <c r="C534" s="53" t="s">
        <v>1071</v>
      </c>
      <c r="D534" s="54" t="s">
        <v>995</v>
      </c>
      <c r="E534" s="54"/>
      <c r="F534" s="55">
        <v>8185.54</v>
      </c>
      <c r="G534" s="56">
        <f t="shared" si="80"/>
        <v>0</v>
      </c>
      <c r="H534" s="56">
        <f t="shared" si="81"/>
        <v>0</v>
      </c>
      <c r="I534" s="103">
        <f t="shared" si="88"/>
        <v>5400.8192920000001</v>
      </c>
      <c r="J534" s="103">
        <f t="shared" si="88"/>
        <v>2784.7207079999998</v>
      </c>
      <c r="K534" s="55"/>
      <c r="L534" s="55">
        <v>6645.5187499999993</v>
      </c>
      <c r="M534" s="56">
        <f t="shared" si="83"/>
        <v>0</v>
      </c>
      <c r="N534" s="56">
        <f t="shared" si="84"/>
        <v>0</v>
      </c>
      <c r="O534" s="103">
        <f t="shared" si="89"/>
        <v>4384.7132712499997</v>
      </c>
      <c r="P534" s="103">
        <f t="shared" si="89"/>
        <v>2260.8054787499996</v>
      </c>
      <c r="Q534" s="50"/>
    </row>
    <row r="535" spans="1:17" hidden="1" outlineLevel="1">
      <c r="A535" s="51">
        <v>23200853</v>
      </c>
      <c r="B535" s="52" t="s">
        <v>1072</v>
      </c>
      <c r="C535" s="53" t="s">
        <v>1073</v>
      </c>
      <c r="D535" s="54" t="s">
        <v>995</v>
      </c>
      <c r="E535" s="54"/>
      <c r="F535" s="55">
        <v>-99732.03</v>
      </c>
      <c r="G535" s="56">
        <f t="shared" si="80"/>
        <v>0</v>
      </c>
      <c r="H535" s="56">
        <f t="shared" si="81"/>
        <v>0</v>
      </c>
      <c r="I535" s="103">
        <f t="shared" si="88"/>
        <v>-65803.193394000002</v>
      </c>
      <c r="J535" s="103">
        <f t="shared" si="88"/>
        <v>-33928.836605999997</v>
      </c>
      <c r="K535" s="55"/>
      <c r="L535" s="55">
        <v>-82877.425833333342</v>
      </c>
      <c r="M535" s="56">
        <f t="shared" si="83"/>
        <v>0</v>
      </c>
      <c r="N535" s="56">
        <f t="shared" si="84"/>
        <v>0</v>
      </c>
      <c r="O535" s="103">
        <f t="shared" si="89"/>
        <v>-54682.52556483334</v>
      </c>
      <c r="P535" s="103">
        <f t="shared" si="89"/>
        <v>-28194.900268500001</v>
      </c>
      <c r="Q535" s="50"/>
    </row>
    <row r="536" spans="1:17" hidden="1" outlineLevel="1">
      <c r="A536" s="51">
        <v>23200873</v>
      </c>
      <c r="B536" s="52" t="s">
        <v>1074</v>
      </c>
      <c r="C536" s="53" t="s">
        <v>1075</v>
      </c>
      <c r="D536" s="54" t="s">
        <v>91</v>
      </c>
      <c r="E536" s="54"/>
      <c r="F536" s="55">
        <v>-7666107.6200000001</v>
      </c>
      <c r="G536" s="56">
        <f t="shared" si="80"/>
        <v>0</v>
      </c>
      <c r="H536" s="56">
        <f t="shared" si="81"/>
        <v>0</v>
      </c>
      <c r="I536" s="103">
        <f t="shared" si="88"/>
        <v>-5058097.8076760005</v>
      </c>
      <c r="J536" s="103">
        <f t="shared" si="88"/>
        <v>-2608009.8123240001</v>
      </c>
      <c r="K536" s="55"/>
      <c r="L536" s="55">
        <v>-4988853.3112500003</v>
      </c>
      <c r="M536" s="56">
        <f t="shared" si="83"/>
        <v>0</v>
      </c>
      <c r="N536" s="56">
        <f t="shared" si="84"/>
        <v>0</v>
      </c>
      <c r="O536" s="103">
        <f t="shared" si="89"/>
        <v>-3291645.4147627503</v>
      </c>
      <c r="P536" s="103">
        <f t="shared" si="89"/>
        <v>-1697207.89648725</v>
      </c>
      <c r="Q536" s="50"/>
    </row>
    <row r="537" spans="1:17" hidden="1" outlineLevel="1">
      <c r="A537" s="51">
        <v>23200953</v>
      </c>
      <c r="B537" s="52" t="s">
        <v>1076</v>
      </c>
      <c r="C537" s="53" t="s">
        <v>1077</v>
      </c>
      <c r="D537" s="54" t="s">
        <v>995</v>
      </c>
      <c r="E537" s="54"/>
      <c r="F537" s="55">
        <v>0</v>
      </c>
      <c r="G537" s="56">
        <f t="shared" si="80"/>
        <v>0</v>
      </c>
      <c r="H537" s="56">
        <f t="shared" si="81"/>
        <v>0</v>
      </c>
      <c r="I537" s="103">
        <f t="shared" si="88"/>
        <v>0</v>
      </c>
      <c r="J537" s="103">
        <f t="shared" si="88"/>
        <v>0</v>
      </c>
      <c r="K537" s="55"/>
      <c r="L537" s="55">
        <v>557.4325</v>
      </c>
      <c r="M537" s="56">
        <f t="shared" si="83"/>
        <v>0</v>
      </c>
      <c r="N537" s="56">
        <f t="shared" si="84"/>
        <v>0</v>
      </c>
      <c r="O537" s="103">
        <f t="shared" si="89"/>
        <v>367.79396350000002</v>
      </c>
      <c r="P537" s="103">
        <f t="shared" si="89"/>
        <v>189.63853650000001</v>
      </c>
      <c r="Q537" s="50"/>
    </row>
    <row r="538" spans="1:17" hidden="1" outlineLevel="1">
      <c r="A538" s="51">
        <v>23201003</v>
      </c>
      <c r="B538" s="52" t="s">
        <v>1078</v>
      </c>
      <c r="C538" s="53" t="s">
        <v>1079</v>
      </c>
      <c r="D538" s="54" t="s">
        <v>995</v>
      </c>
      <c r="E538" s="54"/>
      <c r="F538" s="55">
        <v>-55781213.539999999</v>
      </c>
      <c r="G538" s="56">
        <f t="shared" si="80"/>
        <v>0</v>
      </c>
      <c r="H538" s="56">
        <f t="shared" si="81"/>
        <v>0</v>
      </c>
      <c r="I538" s="103">
        <f t="shared" si="88"/>
        <v>-36804444.693691999</v>
      </c>
      <c r="J538" s="103">
        <f t="shared" si="88"/>
        <v>-18976768.846308</v>
      </c>
      <c r="K538" s="55"/>
      <c r="L538" s="55">
        <v>-46703327.265416674</v>
      </c>
      <c r="M538" s="56">
        <f t="shared" si="83"/>
        <v>0</v>
      </c>
      <c r="N538" s="56">
        <f t="shared" si="84"/>
        <v>0</v>
      </c>
      <c r="O538" s="103">
        <f t="shared" si="89"/>
        <v>-30814855.329721924</v>
      </c>
      <c r="P538" s="103">
        <f t="shared" si="89"/>
        <v>-15888471.935694752</v>
      </c>
      <c r="Q538" s="50"/>
    </row>
    <row r="539" spans="1:17" hidden="1" outlineLevel="1">
      <c r="A539" s="51">
        <v>23201013</v>
      </c>
      <c r="B539" s="52" t="s">
        <v>1080</v>
      </c>
      <c r="C539" s="53" t="s">
        <v>1081</v>
      </c>
      <c r="D539" s="54" t="s">
        <v>995</v>
      </c>
      <c r="E539" s="54"/>
      <c r="F539" s="55">
        <v>-13721075.08</v>
      </c>
      <c r="G539" s="56">
        <f t="shared" si="80"/>
        <v>0</v>
      </c>
      <c r="H539" s="56">
        <f t="shared" si="81"/>
        <v>0</v>
      </c>
      <c r="I539" s="103">
        <f t="shared" si="88"/>
        <v>-9053165.3377840016</v>
      </c>
      <c r="J539" s="103">
        <f t="shared" si="88"/>
        <v>-4667909.7422160003</v>
      </c>
      <c r="K539" s="55"/>
      <c r="L539" s="55">
        <v>-14806481.160416665</v>
      </c>
      <c r="M539" s="56">
        <f t="shared" si="83"/>
        <v>0</v>
      </c>
      <c r="N539" s="56">
        <f t="shared" si="84"/>
        <v>0</v>
      </c>
      <c r="O539" s="103">
        <f t="shared" si="89"/>
        <v>-9769316.2696429156</v>
      </c>
      <c r="P539" s="103">
        <f t="shared" si="89"/>
        <v>-5037164.890773749</v>
      </c>
      <c r="Q539" s="50"/>
    </row>
    <row r="540" spans="1:17" hidden="1" outlineLevel="1">
      <c r="A540" s="51">
        <v>23201033</v>
      </c>
      <c r="B540" s="52" t="s">
        <v>1082</v>
      </c>
      <c r="C540" s="53" t="s">
        <v>1083</v>
      </c>
      <c r="D540" s="54" t="s">
        <v>995</v>
      </c>
      <c r="E540" s="54"/>
      <c r="F540" s="55">
        <v>-221258.76</v>
      </c>
      <c r="G540" s="56">
        <f t="shared" si="80"/>
        <v>0</v>
      </c>
      <c r="H540" s="56">
        <f t="shared" si="81"/>
        <v>0</v>
      </c>
      <c r="I540" s="103">
        <f t="shared" si="88"/>
        <v>-145986.52984800001</v>
      </c>
      <c r="J540" s="103">
        <f t="shared" si="88"/>
        <v>-75272.230152000004</v>
      </c>
      <c r="K540" s="55"/>
      <c r="L540" s="55">
        <v>-230554.95125000001</v>
      </c>
      <c r="M540" s="56">
        <f t="shared" si="83"/>
        <v>0</v>
      </c>
      <c r="N540" s="56">
        <f t="shared" si="84"/>
        <v>0</v>
      </c>
      <c r="O540" s="103">
        <f t="shared" si="89"/>
        <v>-152120.15683475003</v>
      </c>
      <c r="P540" s="103">
        <f t="shared" si="89"/>
        <v>-78434.794415249999</v>
      </c>
      <c r="Q540" s="50"/>
    </row>
    <row r="541" spans="1:17" hidden="1" outlineLevel="1">
      <c r="A541" s="51">
        <v>23201043</v>
      </c>
      <c r="B541" s="52" t="s">
        <v>1084</v>
      </c>
      <c r="C541" s="53" t="s">
        <v>1085</v>
      </c>
      <c r="D541" s="54" t="s">
        <v>995</v>
      </c>
      <c r="E541" s="54"/>
      <c r="F541" s="55">
        <v>-289352.03000000003</v>
      </c>
      <c r="G541" s="56">
        <f t="shared" si="80"/>
        <v>0</v>
      </c>
      <c r="H541" s="56">
        <f t="shared" si="81"/>
        <v>0</v>
      </c>
      <c r="I541" s="103">
        <f t="shared" si="88"/>
        <v>-190914.46939400004</v>
      </c>
      <c r="J541" s="103">
        <f t="shared" si="88"/>
        <v>-98437.560606000014</v>
      </c>
      <c r="K541" s="55"/>
      <c r="L541" s="55">
        <v>-184875.84791666668</v>
      </c>
      <c r="M541" s="56">
        <f t="shared" si="83"/>
        <v>0</v>
      </c>
      <c r="N541" s="56">
        <f t="shared" si="84"/>
        <v>0</v>
      </c>
      <c r="O541" s="103">
        <f t="shared" si="89"/>
        <v>-121981.08445541668</v>
      </c>
      <c r="P541" s="103">
        <f t="shared" si="89"/>
        <v>-62894.763461250004</v>
      </c>
      <c r="Q541" s="50"/>
    </row>
    <row r="542" spans="1:17" hidden="1" outlineLevel="1">
      <c r="A542" s="51">
        <v>23201053</v>
      </c>
      <c r="B542" s="52" t="s">
        <v>1086</v>
      </c>
      <c r="C542" s="53" t="s">
        <v>1087</v>
      </c>
      <c r="D542" s="54" t="s">
        <v>995</v>
      </c>
      <c r="E542" s="54"/>
      <c r="F542" s="55">
        <v>0</v>
      </c>
      <c r="G542" s="56">
        <f t="shared" si="80"/>
        <v>0</v>
      </c>
      <c r="H542" s="56">
        <f t="shared" si="81"/>
        <v>0</v>
      </c>
      <c r="I542" s="103">
        <f t="shared" si="88"/>
        <v>0</v>
      </c>
      <c r="J542" s="103">
        <f t="shared" si="88"/>
        <v>0</v>
      </c>
      <c r="K542" s="55"/>
      <c r="L542" s="55">
        <v>0</v>
      </c>
      <c r="M542" s="56">
        <f t="shared" si="83"/>
        <v>0</v>
      </c>
      <c r="N542" s="56">
        <f t="shared" si="84"/>
        <v>0</v>
      </c>
      <c r="O542" s="103">
        <f t="shared" si="89"/>
        <v>0</v>
      </c>
      <c r="P542" s="103">
        <f t="shared" si="89"/>
        <v>0</v>
      </c>
      <c r="Q542" s="50"/>
    </row>
    <row r="543" spans="1:17" hidden="1" outlineLevel="1">
      <c r="A543" s="51">
        <v>23201073</v>
      </c>
      <c r="B543" s="52" t="s">
        <v>1088</v>
      </c>
      <c r="C543" s="53" t="s">
        <v>1089</v>
      </c>
      <c r="D543" s="54" t="s">
        <v>995</v>
      </c>
      <c r="E543" s="54"/>
      <c r="F543" s="55">
        <v>2490.6799999999998</v>
      </c>
      <c r="G543" s="56">
        <f t="shared" si="80"/>
        <v>0</v>
      </c>
      <c r="H543" s="56">
        <f t="shared" si="81"/>
        <v>0</v>
      </c>
      <c r="I543" s="103">
        <f t="shared" si="88"/>
        <v>1643.3506640000001</v>
      </c>
      <c r="J543" s="103">
        <f t="shared" si="88"/>
        <v>847.3293359999999</v>
      </c>
      <c r="K543" s="55"/>
      <c r="L543" s="55">
        <v>-86261.605833333349</v>
      </c>
      <c r="M543" s="56">
        <f t="shared" si="83"/>
        <v>0</v>
      </c>
      <c r="N543" s="56">
        <f t="shared" si="84"/>
        <v>0</v>
      </c>
      <c r="O543" s="103">
        <f t="shared" si="89"/>
        <v>-56915.407528833348</v>
      </c>
      <c r="P543" s="103">
        <f t="shared" si="89"/>
        <v>-29346.198304500005</v>
      </c>
      <c r="Q543" s="50"/>
    </row>
    <row r="544" spans="1:17" hidden="1" outlineLevel="1">
      <c r="A544" s="51">
        <v>23201093</v>
      </c>
      <c r="B544" s="52" t="s">
        <v>1090</v>
      </c>
      <c r="C544" s="53" t="s">
        <v>1091</v>
      </c>
      <c r="D544" s="54" t="s">
        <v>995</v>
      </c>
      <c r="E544" s="54"/>
      <c r="F544" s="55">
        <v>0</v>
      </c>
      <c r="G544" s="56">
        <f t="shared" si="80"/>
        <v>0</v>
      </c>
      <c r="H544" s="56">
        <f t="shared" si="81"/>
        <v>0</v>
      </c>
      <c r="I544" s="103">
        <f t="shared" si="88"/>
        <v>0</v>
      </c>
      <c r="J544" s="103">
        <f t="shared" si="88"/>
        <v>0</v>
      </c>
      <c r="K544" s="55"/>
      <c r="L544" s="55">
        <v>-9250.2183333333323</v>
      </c>
      <c r="M544" s="56">
        <f t="shared" si="83"/>
        <v>0</v>
      </c>
      <c r="N544" s="56">
        <f t="shared" si="84"/>
        <v>0</v>
      </c>
      <c r="O544" s="103">
        <f t="shared" si="89"/>
        <v>-6103.2940563333332</v>
      </c>
      <c r="P544" s="103">
        <f t="shared" si="89"/>
        <v>-3146.9242769999996</v>
      </c>
      <c r="Q544" s="50"/>
    </row>
    <row r="545" spans="1:17" hidden="1" outlineLevel="1">
      <c r="A545" s="51">
        <v>23201113</v>
      </c>
      <c r="B545" s="52" t="s">
        <v>1092</v>
      </c>
      <c r="C545" s="53" t="s">
        <v>1093</v>
      </c>
      <c r="D545" s="54" t="s">
        <v>995</v>
      </c>
      <c r="E545" s="54"/>
      <c r="F545" s="55">
        <v>0</v>
      </c>
      <c r="G545" s="56">
        <f t="shared" si="80"/>
        <v>0</v>
      </c>
      <c r="H545" s="56">
        <f t="shared" si="81"/>
        <v>0</v>
      </c>
      <c r="I545" s="103">
        <f t="shared" si="88"/>
        <v>0</v>
      </c>
      <c r="J545" s="103">
        <f t="shared" si="88"/>
        <v>0</v>
      </c>
      <c r="K545" s="55"/>
      <c r="L545" s="55">
        <v>0.22208333333333333</v>
      </c>
      <c r="M545" s="56">
        <f t="shared" si="83"/>
        <v>0</v>
      </c>
      <c r="N545" s="56">
        <f t="shared" si="84"/>
        <v>0</v>
      </c>
      <c r="O545" s="103">
        <f t="shared" si="89"/>
        <v>0.14653058333333335</v>
      </c>
      <c r="P545" s="103">
        <f t="shared" si="89"/>
        <v>7.5552750000000002E-2</v>
      </c>
      <c r="Q545" s="50"/>
    </row>
    <row r="546" spans="1:17" hidden="1" outlineLevel="1">
      <c r="A546" s="51">
        <v>23201121</v>
      </c>
      <c r="B546" s="52" t="s">
        <v>1094</v>
      </c>
      <c r="C546" s="53" t="s">
        <v>1095</v>
      </c>
      <c r="D546" s="54" t="s">
        <v>995</v>
      </c>
      <c r="E546" s="54"/>
      <c r="F546" s="55">
        <v>0</v>
      </c>
      <c r="G546" s="56">
        <f t="shared" si="80"/>
        <v>0</v>
      </c>
      <c r="H546" s="56">
        <f t="shared" si="81"/>
        <v>0</v>
      </c>
      <c r="I546" s="103">
        <f t="shared" si="88"/>
        <v>0</v>
      </c>
      <c r="J546" s="103">
        <f t="shared" si="88"/>
        <v>0</v>
      </c>
      <c r="K546" s="55"/>
      <c r="L546" s="55">
        <v>28083.655833333334</v>
      </c>
      <c r="M546" s="56">
        <f t="shared" si="83"/>
        <v>28083.655833333334</v>
      </c>
      <c r="N546" s="56">
        <f t="shared" si="84"/>
        <v>0</v>
      </c>
      <c r="O546" s="103">
        <f t="shared" si="89"/>
        <v>0</v>
      </c>
      <c r="P546" s="103">
        <f t="shared" si="89"/>
        <v>0</v>
      </c>
      <c r="Q546" s="50"/>
    </row>
    <row r="547" spans="1:17" hidden="1" outlineLevel="1">
      <c r="A547" s="51">
        <v>23201153</v>
      </c>
      <c r="B547" s="52" t="s">
        <v>1096</v>
      </c>
      <c r="C547" s="53" t="s">
        <v>1097</v>
      </c>
      <c r="D547" s="54" t="s">
        <v>995</v>
      </c>
      <c r="E547" s="54"/>
      <c r="F547" s="55">
        <v>-3058.12</v>
      </c>
      <c r="G547" s="56">
        <f t="shared" si="80"/>
        <v>0</v>
      </c>
      <c r="H547" s="56">
        <f t="shared" si="81"/>
        <v>0</v>
      </c>
      <c r="I547" s="103">
        <f t="shared" si="88"/>
        <v>-2017.747576</v>
      </c>
      <c r="J547" s="103">
        <f t="shared" si="88"/>
        <v>-1040.3724239999999</v>
      </c>
      <c r="K547" s="55"/>
      <c r="L547" s="55">
        <v>-3773.0133333333338</v>
      </c>
      <c r="M547" s="56">
        <f t="shared" si="83"/>
        <v>0</v>
      </c>
      <c r="N547" s="56">
        <f t="shared" si="84"/>
        <v>0</v>
      </c>
      <c r="O547" s="103">
        <f t="shared" si="89"/>
        <v>-2489.4341973333339</v>
      </c>
      <c r="P547" s="103">
        <f t="shared" si="89"/>
        <v>-1283.5791360000001</v>
      </c>
      <c r="Q547" s="50"/>
    </row>
    <row r="548" spans="1:17" hidden="1" outlineLevel="1">
      <c r="A548" s="51">
        <v>23201163</v>
      </c>
      <c r="B548" s="52" t="s">
        <v>1098</v>
      </c>
      <c r="C548" s="53" t="s">
        <v>1099</v>
      </c>
      <c r="D548" s="54" t="s">
        <v>995</v>
      </c>
      <c r="E548" s="54"/>
      <c r="F548" s="55">
        <v>-52174.48</v>
      </c>
      <c r="G548" s="56">
        <f t="shared" si="80"/>
        <v>0</v>
      </c>
      <c r="H548" s="56">
        <f t="shared" si="81"/>
        <v>0</v>
      </c>
      <c r="I548" s="103">
        <f t="shared" ref="I548:J567" si="90">IF(AND(RIGHT($A548)&lt;&gt;"1",RIGHT($A548)&lt;&gt;"2"),$F548,0)*I$6</f>
        <v>-34424.721904000005</v>
      </c>
      <c r="J548" s="103">
        <f t="shared" si="90"/>
        <v>-17749.758096000001</v>
      </c>
      <c r="K548" s="55"/>
      <c r="L548" s="55">
        <v>-52171.749166666683</v>
      </c>
      <c r="M548" s="56">
        <f t="shared" si="83"/>
        <v>0</v>
      </c>
      <c r="N548" s="56">
        <f t="shared" si="84"/>
        <v>0</v>
      </c>
      <c r="O548" s="103">
        <f t="shared" ref="O548:P567" si="91">IF(AND(RIGHT($A548)&lt;&gt;"1",RIGHT($A548)&lt;&gt;"2"),$L548,0)*O$6</f>
        <v>-34422.920100166681</v>
      </c>
      <c r="P548" s="103">
        <f t="shared" si="91"/>
        <v>-17748.829066500006</v>
      </c>
      <c r="Q548" s="50"/>
    </row>
    <row r="549" spans="1:17" hidden="1" outlineLevel="1">
      <c r="A549" s="51">
        <v>23201173</v>
      </c>
      <c r="B549" s="52" t="s">
        <v>1100</v>
      </c>
      <c r="C549" s="53" t="s">
        <v>1101</v>
      </c>
      <c r="D549" s="54" t="s">
        <v>995</v>
      </c>
      <c r="E549" s="54"/>
      <c r="F549" s="55">
        <v>-788088.72</v>
      </c>
      <c r="G549" s="56">
        <f t="shared" si="80"/>
        <v>0</v>
      </c>
      <c r="H549" s="56">
        <f t="shared" si="81"/>
        <v>0</v>
      </c>
      <c r="I549" s="103">
        <f t="shared" si="90"/>
        <v>-519980.93745600001</v>
      </c>
      <c r="J549" s="103">
        <f t="shared" si="90"/>
        <v>-268107.78254400002</v>
      </c>
      <c r="K549" s="55"/>
      <c r="L549" s="55">
        <v>-788108.81583333341</v>
      </c>
      <c r="M549" s="56">
        <f t="shared" si="83"/>
        <v>0</v>
      </c>
      <c r="N549" s="56">
        <f t="shared" si="84"/>
        <v>0</v>
      </c>
      <c r="O549" s="103">
        <f t="shared" si="91"/>
        <v>-519994.19668683346</v>
      </c>
      <c r="P549" s="103">
        <f t="shared" si="91"/>
        <v>-268114.61914650002</v>
      </c>
      <c r="Q549" s="50"/>
    </row>
    <row r="550" spans="1:17" hidden="1" outlineLevel="1">
      <c r="A550" s="51">
        <v>23201193</v>
      </c>
      <c r="B550" s="52" t="s">
        <v>1102</v>
      </c>
      <c r="C550" s="53" t="s">
        <v>1103</v>
      </c>
      <c r="D550" s="54" t="s">
        <v>995</v>
      </c>
      <c r="E550" s="54"/>
      <c r="F550" s="55">
        <v>-18198.72</v>
      </c>
      <c r="G550" s="56">
        <f t="shared" si="80"/>
        <v>0</v>
      </c>
      <c r="H550" s="56">
        <f t="shared" si="81"/>
        <v>0</v>
      </c>
      <c r="I550" s="103">
        <f t="shared" si="90"/>
        <v>-12007.515456000001</v>
      </c>
      <c r="J550" s="103">
        <f t="shared" si="90"/>
        <v>-6191.2045440000002</v>
      </c>
      <c r="K550" s="55"/>
      <c r="L550" s="55">
        <v>-387405.62875000015</v>
      </c>
      <c r="M550" s="56">
        <f t="shared" si="83"/>
        <v>0</v>
      </c>
      <c r="N550" s="56">
        <f t="shared" si="84"/>
        <v>0</v>
      </c>
      <c r="O550" s="103">
        <f t="shared" si="91"/>
        <v>-255610.23384925013</v>
      </c>
      <c r="P550" s="103">
        <f t="shared" si="91"/>
        <v>-131795.39490075005</v>
      </c>
      <c r="Q550" s="50"/>
    </row>
    <row r="551" spans="1:17" hidden="1" outlineLevel="1">
      <c r="A551" s="51">
        <v>23201203</v>
      </c>
      <c r="B551" s="52" t="s">
        <v>1104</v>
      </c>
      <c r="C551" s="53" t="s">
        <v>1105</v>
      </c>
      <c r="D551" s="54" t="s">
        <v>995</v>
      </c>
      <c r="E551" s="54"/>
      <c r="F551" s="55">
        <v>-237.44</v>
      </c>
      <c r="G551" s="56">
        <f t="shared" si="80"/>
        <v>0</v>
      </c>
      <c r="H551" s="56">
        <f t="shared" si="81"/>
        <v>0</v>
      </c>
      <c r="I551" s="103">
        <f t="shared" si="90"/>
        <v>-156.66291200000001</v>
      </c>
      <c r="J551" s="103">
        <f t="shared" si="90"/>
        <v>-80.777088000000006</v>
      </c>
      <c r="K551" s="55"/>
      <c r="L551" s="55">
        <v>-239.55750000000003</v>
      </c>
      <c r="M551" s="56">
        <f t="shared" si="83"/>
        <v>0</v>
      </c>
      <c r="N551" s="56">
        <f t="shared" si="84"/>
        <v>0</v>
      </c>
      <c r="O551" s="103">
        <f t="shared" si="91"/>
        <v>-158.06003850000005</v>
      </c>
      <c r="P551" s="103">
        <f t="shared" si="91"/>
        <v>-81.497461500000014</v>
      </c>
      <c r="Q551" s="50"/>
    </row>
    <row r="552" spans="1:17" hidden="1" outlineLevel="1">
      <c r="A552" s="51">
        <v>23201213</v>
      </c>
      <c r="B552" s="52" t="s">
        <v>1106</v>
      </c>
      <c r="C552" s="53" t="s">
        <v>1107</v>
      </c>
      <c r="D552" s="54" t="s">
        <v>995</v>
      </c>
      <c r="E552" s="54"/>
      <c r="F552" s="55">
        <v>0</v>
      </c>
      <c r="G552" s="56">
        <f t="shared" ref="G552:G615" si="92">IF(RIGHT($A552)="1",$F552,0)</f>
        <v>0</v>
      </c>
      <c r="H552" s="56">
        <f t="shared" ref="H552:H615" si="93">IF(RIGHT($A552)="2",$F552,0)</f>
        <v>0</v>
      </c>
      <c r="I552" s="103">
        <f t="shared" si="90"/>
        <v>0</v>
      </c>
      <c r="J552" s="103">
        <f t="shared" si="90"/>
        <v>0</v>
      </c>
      <c r="K552" s="55"/>
      <c r="L552" s="55">
        <v>-125</v>
      </c>
      <c r="M552" s="56">
        <f t="shared" ref="M552:M615" si="94">IF(RIGHT($A552)="1",$L552,0)</f>
        <v>0</v>
      </c>
      <c r="N552" s="56">
        <f t="shared" ref="N552:N615" si="95">IF(RIGHT($A552)="2",$L552,0)</f>
        <v>0</v>
      </c>
      <c r="O552" s="103">
        <f t="shared" si="91"/>
        <v>-82.475000000000009</v>
      </c>
      <c r="P552" s="103">
        <f t="shared" si="91"/>
        <v>-42.524999999999999</v>
      </c>
      <c r="Q552" s="50"/>
    </row>
    <row r="553" spans="1:17" hidden="1" outlineLevel="1">
      <c r="A553" s="51">
        <v>23201223</v>
      </c>
      <c r="B553" s="52" t="s">
        <v>1108</v>
      </c>
      <c r="C553" s="53" t="s">
        <v>1109</v>
      </c>
      <c r="D553" s="54" t="s">
        <v>995</v>
      </c>
      <c r="E553" s="54"/>
      <c r="F553" s="55">
        <v>0</v>
      </c>
      <c r="G553" s="56">
        <f t="shared" si="92"/>
        <v>0</v>
      </c>
      <c r="H553" s="56">
        <f t="shared" si="93"/>
        <v>0</v>
      </c>
      <c r="I553" s="103">
        <f t="shared" si="90"/>
        <v>0</v>
      </c>
      <c r="J553" s="103">
        <f t="shared" si="90"/>
        <v>0</v>
      </c>
      <c r="K553" s="55"/>
      <c r="L553" s="55">
        <v>-343943.63958333334</v>
      </c>
      <c r="M553" s="56">
        <f t="shared" si="94"/>
        <v>0</v>
      </c>
      <c r="N553" s="56">
        <f t="shared" si="95"/>
        <v>0</v>
      </c>
      <c r="O553" s="103">
        <f t="shared" si="91"/>
        <v>-226934.01339708336</v>
      </c>
      <c r="P553" s="103">
        <f t="shared" si="91"/>
        <v>-117009.62618625</v>
      </c>
      <c r="Q553" s="50"/>
    </row>
    <row r="554" spans="1:17" hidden="1" outlineLevel="1">
      <c r="A554" s="51">
        <v>23201233</v>
      </c>
      <c r="B554" s="52" t="s">
        <v>1110</v>
      </c>
      <c r="C554" s="53" t="s">
        <v>1111</v>
      </c>
      <c r="D554" s="54" t="s">
        <v>995</v>
      </c>
      <c r="E554" s="54"/>
      <c r="F554" s="55">
        <v>-10.94</v>
      </c>
      <c r="G554" s="56">
        <f t="shared" si="92"/>
        <v>0</v>
      </c>
      <c r="H554" s="56">
        <f t="shared" si="93"/>
        <v>0</v>
      </c>
      <c r="I554" s="103">
        <f t="shared" si="90"/>
        <v>-7.2182120000000003</v>
      </c>
      <c r="J554" s="103">
        <f t="shared" si="90"/>
        <v>-3.7217879999999997</v>
      </c>
      <c r="K554" s="55"/>
      <c r="L554" s="55">
        <v>-15.96</v>
      </c>
      <c r="M554" s="56">
        <f t="shared" si="94"/>
        <v>0</v>
      </c>
      <c r="N554" s="56">
        <f t="shared" si="95"/>
        <v>0</v>
      </c>
      <c r="O554" s="103">
        <f t="shared" si="91"/>
        <v>-10.530408000000001</v>
      </c>
      <c r="P554" s="103">
        <f t="shared" si="91"/>
        <v>-5.4295920000000004</v>
      </c>
      <c r="Q554" s="50"/>
    </row>
    <row r="555" spans="1:17" hidden="1" outlineLevel="1">
      <c r="A555" s="51">
        <v>23201251</v>
      </c>
      <c r="B555" s="52" t="s">
        <v>1112</v>
      </c>
      <c r="C555" s="53" t="s">
        <v>1113</v>
      </c>
      <c r="D555" s="54" t="s">
        <v>995</v>
      </c>
      <c r="E555" s="54"/>
      <c r="F555" s="55">
        <v>-602339</v>
      </c>
      <c r="G555" s="56">
        <f t="shared" si="92"/>
        <v>-602339</v>
      </c>
      <c r="H555" s="56">
        <f t="shared" si="93"/>
        <v>0</v>
      </c>
      <c r="I555" s="103">
        <f t="shared" si="90"/>
        <v>0</v>
      </c>
      <c r="J555" s="103">
        <f t="shared" si="90"/>
        <v>0</v>
      </c>
      <c r="K555" s="55"/>
      <c r="L555" s="55">
        <v>-326588.70833333331</v>
      </c>
      <c r="M555" s="56">
        <f t="shared" si="94"/>
        <v>-326588.70833333331</v>
      </c>
      <c r="N555" s="56">
        <f t="shared" si="95"/>
        <v>0</v>
      </c>
      <c r="O555" s="103">
        <f t="shared" si="91"/>
        <v>0</v>
      </c>
      <c r="P555" s="103">
        <f t="shared" si="91"/>
        <v>0</v>
      </c>
      <c r="Q555" s="50"/>
    </row>
    <row r="556" spans="1:17" hidden="1" outlineLevel="1">
      <c r="A556" s="51">
        <v>23202173</v>
      </c>
      <c r="B556" s="52" t="s">
        <v>1114</v>
      </c>
      <c r="C556" s="53" t="s">
        <v>1115</v>
      </c>
      <c r="D556" s="54" t="s">
        <v>995</v>
      </c>
      <c r="E556" s="54"/>
      <c r="F556" s="55">
        <v>1501.31</v>
      </c>
      <c r="G556" s="56">
        <f t="shared" si="92"/>
        <v>0</v>
      </c>
      <c r="H556" s="56">
        <f t="shared" si="93"/>
        <v>0</v>
      </c>
      <c r="I556" s="103">
        <f t="shared" si="90"/>
        <v>990.56433800000002</v>
      </c>
      <c r="J556" s="103">
        <f t="shared" si="90"/>
        <v>510.74566199999998</v>
      </c>
      <c r="K556" s="55"/>
      <c r="L556" s="55">
        <v>1297.8025</v>
      </c>
      <c r="M556" s="56">
        <f t="shared" si="94"/>
        <v>0</v>
      </c>
      <c r="N556" s="56">
        <f t="shared" si="95"/>
        <v>0</v>
      </c>
      <c r="O556" s="103">
        <f t="shared" si="91"/>
        <v>856.29008950000002</v>
      </c>
      <c r="P556" s="103">
        <f t="shared" si="91"/>
        <v>441.51241049999999</v>
      </c>
      <c r="Q556" s="50"/>
    </row>
    <row r="557" spans="1:17" hidden="1" outlineLevel="1">
      <c r="A557" s="51">
        <v>23202183</v>
      </c>
      <c r="B557" s="52" t="s">
        <v>1116</v>
      </c>
      <c r="C557" s="53" t="s">
        <v>1117</v>
      </c>
      <c r="D557" s="54" t="s">
        <v>995</v>
      </c>
      <c r="E557" s="54"/>
      <c r="F557" s="55">
        <v>-370558.01</v>
      </c>
      <c r="G557" s="56">
        <f t="shared" si="92"/>
        <v>0</v>
      </c>
      <c r="H557" s="56">
        <f t="shared" si="93"/>
        <v>0</v>
      </c>
      <c r="I557" s="103">
        <f t="shared" si="90"/>
        <v>-244494.17499800003</v>
      </c>
      <c r="J557" s="103">
        <f t="shared" si="90"/>
        <v>-126063.83500200001</v>
      </c>
      <c r="K557" s="55"/>
      <c r="L557" s="55">
        <v>-154232.1</v>
      </c>
      <c r="M557" s="56">
        <f t="shared" si="94"/>
        <v>0</v>
      </c>
      <c r="N557" s="56">
        <f t="shared" si="95"/>
        <v>0</v>
      </c>
      <c r="O557" s="103">
        <f t="shared" si="91"/>
        <v>-101762.33958000001</v>
      </c>
      <c r="P557" s="103">
        <f t="shared" si="91"/>
        <v>-52469.760420000006</v>
      </c>
      <c r="Q557" s="50"/>
    </row>
    <row r="558" spans="1:17" hidden="1" outlineLevel="1">
      <c r="A558" s="51">
        <v>23202213</v>
      </c>
      <c r="B558" s="52" t="s">
        <v>1118</v>
      </c>
      <c r="C558" s="53" t="s">
        <v>1119</v>
      </c>
      <c r="D558" s="54" t="s">
        <v>995</v>
      </c>
      <c r="E558" s="54"/>
      <c r="F558" s="55">
        <v>0</v>
      </c>
      <c r="G558" s="56">
        <f t="shared" si="92"/>
        <v>0</v>
      </c>
      <c r="H558" s="56">
        <f t="shared" si="93"/>
        <v>0</v>
      </c>
      <c r="I558" s="103">
        <f t="shared" si="90"/>
        <v>0</v>
      </c>
      <c r="J558" s="103">
        <f t="shared" si="90"/>
        <v>0</v>
      </c>
      <c r="K558" s="55"/>
      <c r="L558" s="55">
        <v>-91.828333333333333</v>
      </c>
      <c r="M558" s="56">
        <f t="shared" si="94"/>
        <v>0</v>
      </c>
      <c r="N558" s="56">
        <f t="shared" si="95"/>
        <v>0</v>
      </c>
      <c r="O558" s="103">
        <f t="shared" si="91"/>
        <v>-60.588334333333336</v>
      </c>
      <c r="P558" s="103">
        <f t="shared" si="91"/>
        <v>-31.239999000000001</v>
      </c>
      <c r="Q558" s="50"/>
    </row>
    <row r="559" spans="1:17" hidden="1" outlineLevel="1">
      <c r="A559" s="51">
        <v>23202233</v>
      </c>
      <c r="B559" s="52" t="s">
        <v>1120</v>
      </c>
      <c r="C559" s="53" t="s">
        <v>1121</v>
      </c>
      <c r="D559" s="54" t="s">
        <v>995</v>
      </c>
      <c r="E559" s="54"/>
      <c r="F559" s="55">
        <v>-5826700.9900000002</v>
      </c>
      <c r="G559" s="56">
        <f t="shared" si="92"/>
        <v>0</v>
      </c>
      <c r="H559" s="56">
        <f t="shared" si="93"/>
        <v>0</v>
      </c>
      <c r="I559" s="103">
        <f t="shared" si="90"/>
        <v>-3844457.3132020007</v>
      </c>
      <c r="J559" s="103">
        <f t="shared" si="90"/>
        <v>-1982243.676798</v>
      </c>
      <c r="K559" s="55"/>
      <c r="L559" s="55">
        <v>-5698340.3379166676</v>
      </c>
      <c r="M559" s="56">
        <f t="shared" si="94"/>
        <v>0</v>
      </c>
      <c r="N559" s="56">
        <f t="shared" si="95"/>
        <v>0</v>
      </c>
      <c r="O559" s="103">
        <f t="shared" si="91"/>
        <v>-3759764.9549574177</v>
      </c>
      <c r="P559" s="103">
        <f t="shared" si="91"/>
        <v>-1938575.3829592504</v>
      </c>
      <c r="Q559" s="50"/>
    </row>
    <row r="560" spans="1:17" hidden="1" outlineLevel="1">
      <c r="A560" s="51">
        <v>23202353</v>
      </c>
      <c r="B560" s="52" t="s">
        <v>1122</v>
      </c>
      <c r="C560" s="53" t="s">
        <v>1123</v>
      </c>
      <c r="D560" s="54" t="s">
        <v>995</v>
      </c>
      <c r="E560" s="54"/>
      <c r="F560" s="55">
        <v>-19405527.469999999</v>
      </c>
      <c r="G560" s="56">
        <f t="shared" si="92"/>
        <v>0</v>
      </c>
      <c r="H560" s="56">
        <f t="shared" si="93"/>
        <v>0</v>
      </c>
      <c r="I560" s="103">
        <f t="shared" si="90"/>
        <v>-12803767.024706</v>
      </c>
      <c r="J560" s="103">
        <f t="shared" si="90"/>
        <v>-6601760.4452939993</v>
      </c>
      <c r="K560" s="55"/>
      <c r="L560" s="55">
        <v>-21126519.032916665</v>
      </c>
      <c r="M560" s="56">
        <f t="shared" si="94"/>
        <v>0</v>
      </c>
      <c r="N560" s="56">
        <f t="shared" si="95"/>
        <v>0</v>
      </c>
      <c r="O560" s="103">
        <f t="shared" si="91"/>
        <v>-13939277.257918417</v>
      </c>
      <c r="P560" s="103">
        <f t="shared" si="91"/>
        <v>-7187241.7749982495</v>
      </c>
      <c r="Q560" s="50"/>
    </row>
    <row r="561" spans="1:17" hidden="1" outlineLevel="1">
      <c r="A561" s="51">
        <v>23202393</v>
      </c>
      <c r="B561" s="52" t="s">
        <v>1124</v>
      </c>
      <c r="C561" s="53" t="s">
        <v>1125</v>
      </c>
      <c r="D561" s="54" t="s">
        <v>995</v>
      </c>
      <c r="E561" s="54"/>
      <c r="F561" s="55">
        <v>0</v>
      </c>
      <c r="G561" s="56">
        <f t="shared" si="92"/>
        <v>0</v>
      </c>
      <c r="H561" s="56">
        <f t="shared" si="93"/>
        <v>0</v>
      </c>
      <c r="I561" s="103">
        <f t="shared" si="90"/>
        <v>0</v>
      </c>
      <c r="J561" s="103">
        <f t="shared" si="90"/>
        <v>0</v>
      </c>
      <c r="K561" s="55"/>
      <c r="L561" s="55">
        <v>-959840.93624999968</v>
      </c>
      <c r="M561" s="56">
        <f t="shared" si="94"/>
        <v>0</v>
      </c>
      <c r="N561" s="56">
        <f t="shared" si="95"/>
        <v>0</v>
      </c>
      <c r="O561" s="103">
        <f t="shared" si="91"/>
        <v>-633303.04973774985</v>
      </c>
      <c r="P561" s="103">
        <f t="shared" si="91"/>
        <v>-326537.88651224988</v>
      </c>
      <c r="Q561" s="50"/>
    </row>
    <row r="562" spans="1:17" hidden="1" outlineLevel="1">
      <c r="A562" s="51">
        <v>23202403</v>
      </c>
      <c r="B562" s="52" t="s">
        <v>1126</v>
      </c>
      <c r="C562" s="53" t="s">
        <v>1127</v>
      </c>
      <c r="D562" s="54" t="s">
        <v>995</v>
      </c>
      <c r="E562" s="54"/>
      <c r="F562" s="55">
        <v>-1021402.07</v>
      </c>
      <c r="G562" s="56">
        <f t="shared" si="92"/>
        <v>0</v>
      </c>
      <c r="H562" s="56">
        <f t="shared" si="93"/>
        <v>0</v>
      </c>
      <c r="I562" s="103">
        <f t="shared" si="90"/>
        <v>-673921.08578600001</v>
      </c>
      <c r="J562" s="103">
        <f t="shared" si="90"/>
        <v>-347480.984214</v>
      </c>
      <c r="K562" s="55"/>
      <c r="L562" s="55">
        <v>-816566.27291666658</v>
      </c>
      <c r="M562" s="56">
        <f t="shared" si="94"/>
        <v>0</v>
      </c>
      <c r="N562" s="56">
        <f t="shared" si="95"/>
        <v>0</v>
      </c>
      <c r="O562" s="103">
        <f t="shared" si="91"/>
        <v>-538770.42687041662</v>
      </c>
      <c r="P562" s="103">
        <f t="shared" si="91"/>
        <v>-277795.84604624996</v>
      </c>
      <c r="Q562" s="50"/>
    </row>
    <row r="563" spans="1:17" hidden="1" outlineLevel="1">
      <c r="A563" s="51">
        <v>23202413</v>
      </c>
      <c r="B563" s="52" t="s">
        <v>1128</v>
      </c>
      <c r="C563" s="53" t="s">
        <v>1129</v>
      </c>
      <c r="D563" s="54" t="s">
        <v>91</v>
      </c>
      <c r="E563" s="54"/>
      <c r="F563" s="55">
        <v>-102000</v>
      </c>
      <c r="G563" s="56">
        <f t="shared" si="92"/>
        <v>0</v>
      </c>
      <c r="H563" s="56">
        <f t="shared" si="93"/>
        <v>0</v>
      </c>
      <c r="I563" s="103">
        <f t="shared" si="90"/>
        <v>-67299.600000000006</v>
      </c>
      <c r="J563" s="103">
        <f t="shared" si="90"/>
        <v>-34700.400000000001</v>
      </c>
      <c r="K563" s="55"/>
      <c r="L563" s="55">
        <v>-4250</v>
      </c>
      <c r="M563" s="56">
        <f t="shared" si="94"/>
        <v>0</v>
      </c>
      <c r="N563" s="56">
        <f t="shared" si="95"/>
        <v>0</v>
      </c>
      <c r="O563" s="103">
        <f t="shared" si="91"/>
        <v>-2804.15</v>
      </c>
      <c r="P563" s="103">
        <f t="shared" si="91"/>
        <v>-1445.85</v>
      </c>
      <c r="Q563" s="50"/>
    </row>
    <row r="564" spans="1:17" hidden="1" outlineLevel="1">
      <c r="A564" s="51">
        <v>23402502</v>
      </c>
      <c r="B564" s="52" t="s">
        <v>1130</v>
      </c>
      <c r="C564" s="53" t="s">
        <v>1131</v>
      </c>
      <c r="D564" s="54" t="s">
        <v>91</v>
      </c>
      <c r="E564" s="54"/>
      <c r="F564" s="55">
        <v>-7191040.4199999999</v>
      </c>
      <c r="G564" s="56">
        <f t="shared" si="92"/>
        <v>0</v>
      </c>
      <c r="H564" s="56">
        <f t="shared" si="93"/>
        <v>-7191040.4199999999</v>
      </c>
      <c r="I564" s="103">
        <f t="shared" si="90"/>
        <v>0</v>
      </c>
      <c r="J564" s="103">
        <f t="shared" si="90"/>
        <v>0</v>
      </c>
      <c r="K564" s="55"/>
      <c r="L564" s="55">
        <v>-5671106.9020833336</v>
      </c>
      <c r="M564" s="56">
        <f t="shared" si="94"/>
        <v>0</v>
      </c>
      <c r="N564" s="56">
        <f t="shared" si="95"/>
        <v>-5671106.9020833336</v>
      </c>
      <c r="O564" s="103">
        <f t="shared" si="91"/>
        <v>0</v>
      </c>
      <c r="P564" s="103">
        <f t="shared" si="91"/>
        <v>0</v>
      </c>
      <c r="Q564" s="50"/>
    </row>
    <row r="565" spans="1:17" hidden="1" outlineLevel="1">
      <c r="A565" s="51">
        <v>23409470</v>
      </c>
      <c r="B565" s="52" t="s">
        <v>1132</v>
      </c>
      <c r="C565" s="53" t="s">
        <v>1133</v>
      </c>
      <c r="D565" s="54" t="s">
        <v>91</v>
      </c>
      <c r="E565" s="54"/>
      <c r="F565" s="55">
        <v>0</v>
      </c>
      <c r="G565" s="56">
        <f t="shared" si="92"/>
        <v>0</v>
      </c>
      <c r="H565" s="56">
        <f t="shared" si="93"/>
        <v>0</v>
      </c>
      <c r="I565" s="103">
        <f t="shared" si="90"/>
        <v>0</v>
      </c>
      <c r="J565" s="103">
        <f t="shared" si="90"/>
        <v>0</v>
      </c>
      <c r="K565" s="55"/>
      <c r="L565" s="55">
        <v>-282406.1045833333</v>
      </c>
      <c r="M565" s="56">
        <f t="shared" si="94"/>
        <v>0</v>
      </c>
      <c r="N565" s="56">
        <f t="shared" si="95"/>
        <v>0</v>
      </c>
      <c r="O565" s="103">
        <f t="shared" si="91"/>
        <v>-186331.54780408333</v>
      </c>
      <c r="P565" s="103">
        <f t="shared" si="91"/>
        <v>-96074.556779249993</v>
      </c>
      <c r="Q565" s="50"/>
    </row>
    <row r="566" spans="1:17" hidden="1" outlineLevel="1">
      <c r="A566" s="51">
        <v>23409500</v>
      </c>
      <c r="B566" s="52" t="s">
        <v>1134</v>
      </c>
      <c r="C566" s="53" t="s">
        <v>1135</v>
      </c>
      <c r="D566" s="54" t="s">
        <v>91</v>
      </c>
      <c r="E566" s="54"/>
      <c r="F566" s="55">
        <v>-139785.07</v>
      </c>
      <c r="G566" s="56">
        <f t="shared" si="92"/>
        <v>0</v>
      </c>
      <c r="H566" s="56">
        <f t="shared" si="93"/>
        <v>0</v>
      </c>
      <c r="I566" s="103">
        <f t="shared" si="90"/>
        <v>-92230.189186000018</v>
      </c>
      <c r="J566" s="103">
        <f t="shared" si="90"/>
        <v>-47554.880814000004</v>
      </c>
      <c r="K566" s="55"/>
      <c r="L566" s="55">
        <v>-109921.94541666667</v>
      </c>
      <c r="M566" s="56">
        <f t="shared" si="94"/>
        <v>0</v>
      </c>
      <c r="N566" s="56">
        <f t="shared" si="95"/>
        <v>0</v>
      </c>
      <c r="O566" s="103">
        <f t="shared" si="91"/>
        <v>-72526.499585916681</v>
      </c>
      <c r="P566" s="103">
        <f t="shared" si="91"/>
        <v>-37395.445830750003</v>
      </c>
      <c r="Q566" s="50"/>
    </row>
    <row r="567" spans="1:17" hidden="1" outlineLevel="1">
      <c r="A567" s="51">
        <v>23500003</v>
      </c>
      <c r="B567" s="52" t="s">
        <v>1136</v>
      </c>
      <c r="C567" s="53" t="s">
        <v>1137</v>
      </c>
      <c r="D567" s="54" t="s">
        <v>794</v>
      </c>
      <c r="E567" s="54"/>
      <c r="F567" s="55">
        <v>-14721409.029999999</v>
      </c>
      <c r="G567" s="56">
        <f t="shared" si="92"/>
        <v>0</v>
      </c>
      <c r="H567" s="56">
        <f t="shared" si="93"/>
        <v>0</v>
      </c>
      <c r="I567" s="103">
        <f t="shared" si="90"/>
        <v>-9713185.6779939998</v>
      </c>
      <c r="J567" s="103">
        <f t="shared" si="90"/>
        <v>-5008223.3520059995</v>
      </c>
      <c r="K567" s="55"/>
      <c r="L567" s="55">
        <v>-17530672.577083331</v>
      </c>
      <c r="M567" s="56">
        <f t="shared" si="94"/>
        <v>0</v>
      </c>
      <c r="N567" s="56">
        <f t="shared" si="95"/>
        <v>0</v>
      </c>
      <c r="O567" s="103">
        <f t="shared" si="91"/>
        <v>-11566737.766359583</v>
      </c>
      <c r="P567" s="103">
        <f t="shared" si="91"/>
        <v>-5963934.810723749</v>
      </c>
      <c r="Q567" s="50"/>
    </row>
    <row r="568" spans="1:17" hidden="1" outlineLevel="1">
      <c r="A568" s="51">
        <v>23500011</v>
      </c>
      <c r="B568" s="52" t="s">
        <v>1138</v>
      </c>
      <c r="C568" s="53" t="s">
        <v>1139</v>
      </c>
      <c r="D568" s="54" t="s">
        <v>86</v>
      </c>
      <c r="E568" s="54"/>
      <c r="F568" s="55">
        <v>-7532135.1200000001</v>
      </c>
      <c r="G568" s="56">
        <f t="shared" si="92"/>
        <v>-7532135.1200000001</v>
      </c>
      <c r="H568" s="56">
        <f t="shared" si="93"/>
        <v>0</v>
      </c>
      <c r="I568" s="103">
        <f t="shared" ref="I568:J587" si="96">IF(AND(RIGHT($A568)&lt;&gt;"1",RIGHT($A568)&lt;&gt;"2"),$F568,0)*I$6</f>
        <v>0</v>
      </c>
      <c r="J568" s="103">
        <f t="shared" si="96"/>
        <v>0</v>
      </c>
      <c r="K568" s="55"/>
      <c r="L568" s="55">
        <v>-6134625.8737500003</v>
      </c>
      <c r="M568" s="56">
        <f t="shared" si="94"/>
        <v>-6134625.8737500003</v>
      </c>
      <c r="N568" s="56">
        <f t="shared" si="95"/>
        <v>0</v>
      </c>
      <c r="O568" s="103">
        <f t="shared" ref="O568:P587" si="97">IF(AND(RIGHT($A568)&lt;&gt;"1",RIGHT($A568)&lt;&gt;"2"),$L568,0)*O$6</f>
        <v>0</v>
      </c>
      <c r="P568" s="103">
        <f t="shared" si="97"/>
        <v>0</v>
      </c>
      <c r="Q568" s="50"/>
    </row>
    <row r="569" spans="1:17" hidden="1" outlineLevel="1">
      <c r="A569" s="51">
        <v>23600021</v>
      </c>
      <c r="B569" s="52" t="s">
        <v>1140</v>
      </c>
      <c r="C569" s="53" t="s">
        <v>1141</v>
      </c>
      <c r="D569" s="54" t="s">
        <v>995</v>
      </c>
      <c r="E569" s="54"/>
      <c r="F569" s="55">
        <v>-6932125.7599999998</v>
      </c>
      <c r="G569" s="56">
        <f t="shared" si="92"/>
        <v>-6932125.7599999998</v>
      </c>
      <c r="H569" s="56">
        <f t="shared" si="93"/>
        <v>0</v>
      </c>
      <c r="I569" s="103">
        <f t="shared" si="96"/>
        <v>0</v>
      </c>
      <c r="J569" s="103">
        <f t="shared" si="96"/>
        <v>0</v>
      </c>
      <c r="K569" s="55"/>
      <c r="L569" s="55">
        <v>-5396829.6429166673</v>
      </c>
      <c r="M569" s="56">
        <f t="shared" si="94"/>
        <v>-5396829.6429166673</v>
      </c>
      <c r="N569" s="56">
        <f t="shared" si="95"/>
        <v>0</v>
      </c>
      <c r="O569" s="103">
        <f t="shared" si="97"/>
        <v>0</v>
      </c>
      <c r="P569" s="103">
        <f t="shared" si="97"/>
        <v>0</v>
      </c>
      <c r="Q569" s="50"/>
    </row>
    <row r="570" spans="1:17" hidden="1" outlineLevel="1">
      <c r="A570" s="51">
        <v>23600022</v>
      </c>
      <c r="B570" s="52" t="s">
        <v>1142</v>
      </c>
      <c r="C570" s="53" t="s">
        <v>1143</v>
      </c>
      <c r="D570" s="54" t="s">
        <v>995</v>
      </c>
      <c r="E570" s="54"/>
      <c r="F570" s="55">
        <v>-3568441.94</v>
      </c>
      <c r="G570" s="56">
        <f t="shared" si="92"/>
        <v>0</v>
      </c>
      <c r="H570" s="56">
        <f t="shared" si="93"/>
        <v>-3568441.94</v>
      </c>
      <c r="I570" s="103">
        <f t="shared" si="96"/>
        <v>0</v>
      </c>
      <c r="J570" s="103">
        <f t="shared" si="96"/>
        <v>0</v>
      </c>
      <c r="K570" s="55"/>
      <c r="L570" s="55">
        <v>-1941071.7062500005</v>
      </c>
      <c r="M570" s="56">
        <f t="shared" si="94"/>
        <v>0</v>
      </c>
      <c r="N570" s="56">
        <f t="shared" si="95"/>
        <v>-1941071.7062500005</v>
      </c>
      <c r="O570" s="103">
        <f t="shared" si="97"/>
        <v>0</v>
      </c>
      <c r="P570" s="103">
        <f t="shared" si="97"/>
        <v>0</v>
      </c>
      <c r="Q570" s="50"/>
    </row>
    <row r="571" spans="1:17" hidden="1" outlineLevel="1">
      <c r="A571" s="51">
        <v>23600031</v>
      </c>
      <c r="B571" s="52" t="s">
        <v>1144</v>
      </c>
      <c r="C571" s="53" t="s">
        <v>1145</v>
      </c>
      <c r="D571" s="54" t="s">
        <v>995</v>
      </c>
      <c r="E571" s="54"/>
      <c r="F571" s="55">
        <v>7734.53</v>
      </c>
      <c r="G571" s="56">
        <f t="shared" si="92"/>
        <v>7734.53</v>
      </c>
      <c r="H571" s="56">
        <f t="shared" si="93"/>
        <v>0</v>
      </c>
      <c r="I571" s="103">
        <f t="shared" si="96"/>
        <v>0</v>
      </c>
      <c r="J571" s="103">
        <f t="shared" si="96"/>
        <v>0</v>
      </c>
      <c r="K571" s="55"/>
      <c r="L571" s="55">
        <v>-5462.6116666666667</v>
      </c>
      <c r="M571" s="56">
        <f t="shared" si="94"/>
        <v>-5462.6116666666667</v>
      </c>
      <c r="N571" s="56">
        <f t="shared" si="95"/>
        <v>0</v>
      </c>
      <c r="O571" s="103">
        <f t="shared" si="97"/>
        <v>0</v>
      </c>
      <c r="P571" s="103">
        <f t="shared" si="97"/>
        <v>0</v>
      </c>
      <c r="Q571" s="50"/>
    </row>
    <row r="572" spans="1:17" hidden="1" outlineLevel="1">
      <c r="A572" s="51">
        <v>23600033</v>
      </c>
      <c r="B572" s="52" t="s">
        <v>1146</v>
      </c>
      <c r="C572" s="53" t="s">
        <v>1147</v>
      </c>
      <c r="D572" s="54" t="s">
        <v>995</v>
      </c>
      <c r="E572" s="54"/>
      <c r="F572" s="55">
        <v>-10523026.789999999</v>
      </c>
      <c r="G572" s="56">
        <f t="shared" si="92"/>
        <v>0</v>
      </c>
      <c r="H572" s="56">
        <f t="shared" si="93"/>
        <v>0</v>
      </c>
      <c r="I572" s="103">
        <f t="shared" si="96"/>
        <v>-6943093.0760420002</v>
      </c>
      <c r="J572" s="103">
        <f t="shared" si="96"/>
        <v>-3579933.7139579998</v>
      </c>
      <c r="K572" s="55"/>
      <c r="L572" s="55">
        <v>12599784.278333334</v>
      </c>
      <c r="M572" s="56">
        <f t="shared" si="94"/>
        <v>0</v>
      </c>
      <c r="N572" s="56">
        <f t="shared" si="95"/>
        <v>0</v>
      </c>
      <c r="O572" s="103">
        <f t="shared" si="97"/>
        <v>8313337.6668443345</v>
      </c>
      <c r="P572" s="103">
        <f t="shared" si="97"/>
        <v>4286446.6114890007</v>
      </c>
      <c r="Q572" s="50"/>
    </row>
    <row r="573" spans="1:17" hidden="1" outlineLevel="1">
      <c r="A573" s="51">
        <v>23600063</v>
      </c>
      <c r="B573" s="52" t="s">
        <v>1148</v>
      </c>
      <c r="C573" s="53" t="s">
        <v>1149</v>
      </c>
      <c r="D573" s="54" t="s">
        <v>995</v>
      </c>
      <c r="E573" s="54"/>
      <c r="F573" s="55">
        <v>0</v>
      </c>
      <c r="G573" s="56">
        <f t="shared" si="92"/>
        <v>0</v>
      </c>
      <c r="H573" s="56">
        <f t="shared" si="93"/>
        <v>0</v>
      </c>
      <c r="I573" s="103">
        <f t="shared" si="96"/>
        <v>0</v>
      </c>
      <c r="J573" s="103">
        <f t="shared" si="96"/>
        <v>0</v>
      </c>
      <c r="K573" s="55"/>
      <c r="L573" s="55">
        <v>0</v>
      </c>
      <c r="M573" s="56">
        <f t="shared" si="94"/>
        <v>0</v>
      </c>
      <c r="N573" s="56">
        <f t="shared" si="95"/>
        <v>0</v>
      </c>
      <c r="O573" s="103">
        <f t="shared" si="97"/>
        <v>0</v>
      </c>
      <c r="P573" s="103">
        <f t="shared" si="97"/>
        <v>0</v>
      </c>
      <c r="Q573" s="50"/>
    </row>
    <row r="574" spans="1:17" hidden="1" outlineLevel="1">
      <c r="A574" s="51">
        <v>23600093</v>
      </c>
      <c r="B574" s="52" t="s">
        <v>1150</v>
      </c>
      <c r="C574" s="53" t="s">
        <v>1151</v>
      </c>
      <c r="D574" s="54" t="s">
        <v>995</v>
      </c>
      <c r="E574" s="54"/>
      <c r="F574" s="55">
        <v>0</v>
      </c>
      <c r="G574" s="56">
        <f t="shared" si="92"/>
        <v>0</v>
      </c>
      <c r="H574" s="56">
        <f t="shared" si="93"/>
        <v>0</v>
      </c>
      <c r="I574" s="103">
        <f t="shared" si="96"/>
        <v>0</v>
      </c>
      <c r="J574" s="103">
        <f t="shared" si="96"/>
        <v>0</v>
      </c>
      <c r="K574" s="55"/>
      <c r="L574" s="55">
        <v>-57215.323333333334</v>
      </c>
      <c r="M574" s="56">
        <f t="shared" si="94"/>
        <v>0</v>
      </c>
      <c r="N574" s="56">
        <f t="shared" si="95"/>
        <v>0</v>
      </c>
      <c r="O574" s="103">
        <f t="shared" si="97"/>
        <v>-37750.670335333336</v>
      </c>
      <c r="P574" s="103">
        <f t="shared" si="97"/>
        <v>-19464.652998000001</v>
      </c>
      <c r="Q574" s="50"/>
    </row>
    <row r="575" spans="1:17" hidden="1" outlineLevel="1">
      <c r="A575" s="51">
        <v>23600173</v>
      </c>
      <c r="B575" s="52" t="s">
        <v>1152</v>
      </c>
      <c r="C575" s="53" t="s">
        <v>1153</v>
      </c>
      <c r="D575" s="54" t="s">
        <v>995</v>
      </c>
      <c r="E575" s="54"/>
      <c r="F575" s="55">
        <v>0</v>
      </c>
      <c r="G575" s="56">
        <f t="shared" si="92"/>
        <v>0</v>
      </c>
      <c r="H575" s="56">
        <f t="shared" si="93"/>
        <v>0</v>
      </c>
      <c r="I575" s="103">
        <f t="shared" si="96"/>
        <v>0</v>
      </c>
      <c r="J575" s="103">
        <f t="shared" si="96"/>
        <v>0</v>
      </c>
      <c r="K575" s="55"/>
      <c r="L575" s="55">
        <v>0</v>
      </c>
      <c r="M575" s="56">
        <f t="shared" si="94"/>
        <v>0</v>
      </c>
      <c r="N575" s="56">
        <f t="shared" si="95"/>
        <v>0</v>
      </c>
      <c r="O575" s="103">
        <f t="shared" si="97"/>
        <v>0</v>
      </c>
      <c r="P575" s="103">
        <f t="shared" si="97"/>
        <v>0</v>
      </c>
      <c r="Q575" s="50"/>
    </row>
    <row r="576" spans="1:17" hidden="1" outlineLevel="1">
      <c r="A576" s="51">
        <v>23600201</v>
      </c>
      <c r="B576" s="52" t="s">
        <v>1154</v>
      </c>
      <c r="C576" s="53" t="s">
        <v>1155</v>
      </c>
      <c r="D576" s="54" t="s">
        <v>995</v>
      </c>
      <c r="E576" s="54"/>
      <c r="F576" s="55">
        <v>-46937304.700000003</v>
      </c>
      <c r="G576" s="56">
        <f t="shared" si="92"/>
        <v>-46937304.700000003</v>
      </c>
      <c r="H576" s="56">
        <f t="shared" si="93"/>
        <v>0</v>
      </c>
      <c r="I576" s="103">
        <f t="shared" si="96"/>
        <v>0</v>
      </c>
      <c r="J576" s="103">
        <f t="shared" si="96"/>
        <v>0</v>
      </c>
      <c r="K576" s="55"/>
      <c r="L576" s="55">
        <v>-46568509.54208333</v>
      </c>
      <c r="M576" s="56">
        <f t="shared" si="94"/>
        <v>-46568509.54208333</v>
      </c>
      <c r="N576" s="56">
        <f t="shared" si="95"/>
        <v>0</v>
      </c>
      <c r="O576" s="103">
        <f t="shared" si="97"/>
        <v>0</v>
      </c>
      <c r="P576" s="103">
        <f t="shared" si="97"/>
        <v>0</v>
      </c>
      <c r="Q576" s="50"/>
    </row>
    <row r="577" spans="1:17" hidden="1" outlineLevel="1">
      <c r="A577" s="51">
        <v>23600211</v>
      </c>
      <c r="B577" s="52" t="s">
        <v>1156</v>
      </c>
      <c r="C577" s="53" t="s">
        <v>1157</v>
      </c>
      <c r="D577" s="54" t="s">
        <v>995</v>
      </c>
      <c r="E577" s="54"/>
      <c r="F577" s="55">
        <v>-3430955.49</v>
      </c>
      <c r="G577" s="56">
        <f t="shared" si="92"/>
        <v>-3430955.49</v>
      </c>
      <c r="H577" s="56">
        <f t="shared" si="93"/>
        <v>0</v>
      </c>
      <c r="I577" s="103">
        <f t="shared" si="96"/>
        <v>0</v>
      </c>
      <c r="J577" s="103">
        <f t="shared" si="96"/>
        <v>0</v>
      </c>
      <c r="K577" s="55"/>
      <c r="L577" s="55">
        <v>-4556570.6037500007</v>
      </c>
      <c r="M577" s="56">
        <f t="shared" si="94"/>
        <v>-4556570.6037500007</v>
      </c>
      <c r="N577" s="56">
        <f t="shared" si="95"/>
        <v>0</v>
      </c>
      <c r="O577" s="103">
        <f t="shared" si="97"/>
        <v>0</v>
      </c>
      <c r="P577" s="103">
        <f t="shared" si="97"/>
        <v>0</v>
      </c>
      <c r="Q577" s="50"/>
    </row>
    <row r="578" spans="1:17" hidden="1" outlineLevel="1">
      <c r="A578" s="51">
        <v>23600213</v>
      </c>
      <c r="B578" s="52" t="s">
        <v>1158</v>
      </c>
      <c r="C578" s="53" t="s">
        <v>1159</v>
      </c>
      <c r="D578" s="54" t="s">
        <v>995</v>
      </c>
      <c r="E578" s="54"/>
      <c r="F578" s="55">
        <v>-31871.35</v>
      </c>
      <c r="G578" s="56">
        <f t="shared" si="92"/>
        <v>0</v>
      </c>
      <c r="H578" s="56">
        <f t="shared" si="93"/>
        <v>0</v>
      </c>
      <c r="I578" s="103">
        <f t="shared" si="96"/>
        <v>-21028.71673</v>
      </c>
      <c r="J578" s="103">
        <f t="shared" si="96"/>
        <v>-10842.63327</v>
      </c>
      <c r="K578" s="55"/>
      <c r="L578" s="55">
        <v>-176979.67041666666</v>
      </c>
      <c r="M578" s="56">
        <f t="shared" si="94"/>
        <v>0</v>
      </c>
      <c r="N578" s="56">
        <f t="shared" si="95"/>
        <v>0</v>
      </c>
      <c r="O578" s="103">
        <f t="shared" si="97"/>
        <v>-116771.18654091668</v>
      </c>
      <c r="P578" s="103">
        <f t="shared" si="97"/>
        <v>-60208.483875749997</v>
      </c>
      <c r="Q578" s="50"/>
    </row>
    <row r="579" spans="1:17" hidden="1" outlineLevel="1">
      <c r="A579" s="51">
        <v>23600221</v>
      </c>
      <c r="B579" s="52" t="s">
        <v>1160</v>
      </c>
      <c r="C579" s="53" t="s">
        <v>1161</v>
      </c>
      <c r="D579" s="54" t="s">
        <v>995</v>
      </c>
      <c r="E579" s="54"/>
      <c r="F579" s="55">
        <v>273169.78999999998</v>
      </c>
      <c r="G579" s="56">
        <f t="shared" si="92"/>
        <v>273169.78999999998</v>
      </c>
      <c r="H579" s="56">
        <f t="shared" si="93"/>
        <v>0</v>
      </c>
      <c r="I579" s="103">
        <f t="shared" si="96"/>
        <v>0</v>
      </c>
      <c r="J579" s="103">
        <f t="shared" si="96"/>
        <v>0</v>
      </c>
      <c r="K579" s="55"/>
      <c r="L579" s="55">
        <v>67982.875</v>
      </c>
      <c r="M579" s="56">
        <f t="shared" si="94"/>
        <v>67982.875</v>
      </c>
      <c r="N579" s="56">
        <f t="shared" si="95"/>
        <v>0</v>
      </c>
      <c r="O579" s="103">
        <f t="shared" si="97"/>
        <v>0</v>
      </c>
      <c r="P579" s="103">
        <f t="shared" si="97"/>
        <v>0</v>
      </c>
      <c r="Q579" s="50"/>
    </row>
    <row r="580" spans="1:17" hidden="1" outlineLevel="1">
      <c r="A580" s="51">
        <v>23600223</v>
      </c>
      <c r="B580" s="52" t="s">
        <v>1162</v>
      </c>
      <c r="C580" s="53" t="s">
        <v>1163</v>
      </c>
      <c r="D580" s="54" t="s">
        <v>995</v>
      </c>
      <c r="E580" s="54"/>
      <c r="F580" s="55">
        <v>-15396.25</v>
      </c>
      <c r="G580" s="56">
        <f t="shared" si="92"/>
        <v>0</v>
      </c>
      <c r="H580" s="56">
        <f t="shared" si="93"/>
        <v>0</v>
      </c>
      <c r="I580" s="103">
        <f t="shared" si="96"/>
        <v>-10158.445750000001</v>
      </c>
      <c r="J580" s="103">
        <f t="shared" si="96"/>
        <v>-5237.8042500000001</v>
      </c>
      <c r="K580" s="55"/>
      <c r="L580" s="55">
        <v>-13495.981250000003</v>
      </c>
      <c r="M580" s="56">
        <f t="shared" si="94"/>
        <v>0</v>
      </c>
      <c r="N580" s="56">
        <f t="shared" si="95"/>
        <v>0</v>
      </c>
      <c r="O580" s="103">
        <f t="shared" si="97"/>
        <v>-8904.6484287500025</v>
      </c>
      <c r="P580" s="103">
        <f t="shared" si="97"/>
        <v>-4591.332821250001</v>
      </c>
      <c r="Q580" s="50"/>
    </row>
    <row r="581" spans="1:17" hidden="1" outlineLevel="1">
      <c r="A581" s="51">
        <v>23600232</v>
      </c>
      <c r="B581" s="52" t="s">
        <v>1164</v>
      </c>
      <c r="C581" s="53" t="s">
        <v>1165</v>
      </c>
      <c r="D581" s="54" t="s">
        <v>995</v>
      </c>
      <c r="E581" s="54"/>
      <c r="F581" s="55">
        <v>-22258722.199999999</v>
      </c>
      <c r="G581" s="56">
        <f t="shared" si="92"/>
        <v>0</v>
      </c>
      <c r="H581" s="56">
        <f t="shared" si="93"/>
        <v>-22258722.199999999</v>
      </c>
      <c r="I581" s="103">
        <f t="shared" si="96"/>
        <v>0</v>
      </c>
      <c r="J581" s="103">
        <f t="shared" si="96"/>
        <v>0</v>
      </c>
      <c r="K581" s="55"/>
      <c r="L581" s="55">
        <v>-21625710.555416666</v>
      </c>
      <c r="M581" s="56">
        <f t="shared" si="94"/>
        <v>0</v>
      </c>
      <c r="N581" s="56">
        <f t="shared" si="95"/>
        <v>-21625710.555416666</v>
      </c>
      <c r="O581" s="103">
        <f t="shared" si="97"/>
        <v>0</v>
      </c>
      <c r="P581" s="103">
        <f t="shared" si="97"/>
        <v>0</v>
      </c>
      <c r="Q581" s="50"/>
    </row>
    <row r="582" spans="1:17" hidden="1" outlineLevel="1">
      <c r="A582" s="51">
        <v>23600233</v>
      </c>
      <c r="B582" s="52" t="s">
        <v>1166</v>
      </c>
      <c r="C582" s="53" t="s">
        <v>1167</v>
      </c>
      <c r="D582" s="54" t="s">
        <v>995</v>
      </c>
      <c r="E582" s="54"/>
      <c r="F582" s="55">
        <v>0</v>
      </c>
      <c r="G582" s="56">
        <f t="shared" si="92"/>
        <v>0</v>
      </c>
      <c r="H582" s="56">
        <f t="shared" si="93"/>
        <v>0</v>
      </c>
      <c r="I582" s="103">
        <f t="shared" si="96"/>
        <v>0</v>
      </c>
      <c r="J582" s="103">
        <f t="shared" si="96"/>
        <v>0</v>
      </c>
      <c r="K582" s="55"/>
      <c r="L582" s="55">
        <v>-245.94708333333335</v>
      </c>
      <c r="M582" s="56">
        <f t="shared" si="94"/>
        <v>0</v>
      </c>
      <c r="N582" s="56">
        <f t="shared" si="95"/>
        <v>0</v>
      </c>
      <c r="O582" s="103">
        <f t="shared" si="97"/>
        <v>-162.27588558333335</v>
      </c>
      <c r="P582" s="103">
        <f t="shared" si="97"/>
        <v>-83.671197750000005</v>
      </c>
      <c r="Q582" s="50"/>
    </row>
    <row r="583" spans="1:17" hidden="1" outlineLevel="1">
      <c r="A583" s="51">
        <v>23600242</v>
      </c>
      <c r="B583" s="52" t="s">
        <v>1168</v>
      </c>
      <c r="C583" s="53" t="s">
        <v>1169</v>
      </c>
      <c r="D583" s="54" t="s">
        <v>91</v>
      </c>
      <c r="E583" s="54"/>
      <c r="F583" s="55">
        <v>-1565222.82</v>
      </c>
      <c r="G583" s="56">
        <f t="shared" si="92"/>
        <v>0</v>
      </c>
      <c r="H583" s="56">
        <f t="shared" si="93"/>
        <v>-1565222.82</v>
      </c>
      <c r="I583" s="103">
        <f t="shared" si="96"/>
        <v>0</v>
      </c>
      <c r="J583" s="103">
        <f t="shared" si="96"/>
        <v>0</v>
      </c>
      <c r="K583" s="55"/>
      <c r="L583" s="55">
        <v>-1483977.9033333333</v>
      </c>
      <c r="M583" s="56">
        <f t="shared" si="94"/>
        <v>0</v>
      </c>
      <c r="N583" s="56">
        <f t="shared" si="95"/>
        <v>-1483977.9033333333</v>
      </c>
      <c r="O583" s="103">
        <f t="shared" si="97"/>
        <v>0</v>
      </c>
      <c r="P583" s="103">
        <f t="shared" si="97"/>
        <v>0</v>
      </c>
      <c r="Q583" s="50"/>
    </row>
    <row r="584" spans="1:17" hidden="1" outlineLevel="1">
      <c r="A584" s="51">
        <v>23600351</v>
      </c>
      <c r="B584" s="52" t="s">
        <v>1170</v>
      </c>
      <c r="C584" s="53" t="s">
        <v>1171</v>
      </c>
      <c r="D584" s="54" t="s">
        <v>995</v>
      </c>
      <c r="E584" s="54"/>
      <c r="F584" s="55">
        <v>-12743930.859999999</v>
      </c>
      <c r="G584" s="56">
        <f t="shared" si="92"/>
        <v>-12743930.859999999</v>
      </c>
      <c r="H584" s="56">
        <f t="shared" si="93"/>
        <v>0</v>
      </c>
      <c r="I584" s="103">
        <f t="shared" si="96"/>
        <v>0</v>
      </c>
      <c r="J584" s="103">
        <f t="shared" si="96"/>
        <v>0</v>
      </c>
      <c r="K584" s="55"/>
      <c r="L584" s="55">
        <v>-9295933.3650000002</v>
      </c>
      <c r="M584" s="56">
        <f t="shared" si="94"/>
        <v>-9295933.3650000002</v>
      </c>
      <c r="N584" s="56">
        <f t="shared" si="95"/>
        <v>0</v>
      </c>
      <c r="O584" s="103">
        <f t="shared" si="97"/>
        <v>0</v>
      </c>
      <c r="P584" s="103">
        <f t="shared" si="97"/>
        <v>0</v>
      </c>
      <c r="Q584" s="50"/>
    </row>
    <row r="585" spans="1:17" hidden="1" outlineLevel="1">
      <c r="A585" s="51">
        <v>23600391</v>
      </c>
      <c r="B585" s="52" t="s">
        <v>1172</v>
      </c>
      <c r="C585" s="53" t="s">
        <v>1173</v>
      </c>
      <c r="D585" s="54" t="s">
        <v>995</v>
      </c>
      <c r="E585" s="54"/>
      <c r="F585" s="55">
        <v>-163108.26</v>
      </c>
      <c r="G585" s="56">
        <f t="shared" si="92"/>
        <v>-163108.26</v>
      </c>
      <c r="H585" s="56">
        <f t="shared" si="93"/>
        <v>0</v>
      </c>
      <c r="I585" s="103">
        <f t="shared" si="96"/>
        <v>0</v>
      </c>
      <c r="J585" s="103">
        <f t="shared" si="96"/>
        <v>0</v>
      </c>
      <c r="K585" s="55"/>
      <c r="L585" s="55">
        <v>-90492.847499999989</v>
      </c>
      <c r="M585" s="56">
        <f t="shared" si="94"/>
        <v>-90492.847499999989</v>
      </c>
      <c r="N585" s="56">
        <f t="shared" si="95"/>
        <v>0</v>
      </c>
      <c r="O585" s="103">
        <f t="shared" si="97"/>
        <v>0</v>
      </c>
      <c r="P585" s="103">
        <f t="shared" si="97"/>
        <v>0</v>
      </c>
      <c r="Q585" s="50"/>
    </row>
    <row r="586" spans="1:17" hidden="1" outlineLevel="1">
      <c r="A586" s="51">
        <v>23600421</v>
      </c>
      <c r="B586" s="52" t="s">
        <v>1174</v>
      </c>
      <c r="C586" s="53" t="s">
        <v>1175</v>
      </c>
      <c r="D586" s="54" t="s">
        <v>995</v>
      </c>
      <c r="E586" s="54"/>
      <c r="F586" s="55">
        <v>0</v>
      </c>
      <c r="G586" s="56">
        <f t="shared" si="92"/>
        <v>0</v>
      </c>
      <c r="H586" s="56">
        <f t="shared" si="93"/>
        <v>0</v>
      </c>
      <c r="I586" s="103">
        <f t="shared" si="96"/>
        <v>0</v>
      </c>
      <c r="J586" s="103">
        <f t="shared" si="96"/>
        <v>0</v>
      </c>
      <c r="K586" s="55"/>
      <c r="L586" s="55">
        <v>0</v>
      </c>
      <c r="M586" s="56">
        <f t="shared" si="94"/>
        <v>0</v>
      </c>
      <c r="N586" s="56">
        <f t="shared" si="95"/>
        <v>0</v>
      </c>
      <c r="O586" s="103">
        <f t="shared" si="97"/>
        <v>0</v>
      </c>
      <c r="P586" s="103">
        <f t="shared" si="97"/>
        <v>0</v>
      </c>
      <c r="Q586" s="50"/>
    </row>
    <row r="587" spans="1:17" hidden="1" outlineLevel="1">
      <c r="A587" s="51">
        <v>23600431</v>
      </c>
      <c r="B587" s="52" t="s">
        <v>1176</v>
      </c>
      <c r="C587" s="53" t="s">
        <v>1177</v>
      </c>
      <c r="D587" s="54" t="s">
        <v>995</v>
      </c>
      <c r="E587" s="54"/>
      <c r="F587" s="55">
        <v>-122534.2</v>
      </c>
      <c r="G587" s="56">
        <f t="shared" si="92"/>
        <v>-122534.2</v>
      </c>
      <c r="H587" s="56">
        <f t="shared" si="93"/>
        <v>0</v>
      </c>
      <c r="I587" s="103">
        <f t="shared" si="96"/>
        <v>0</v>
      </c>
      <c r="J587" s="103">
        <f t="shared" si="96"/>
        <v>0</v>
      </c>
      <c r="K587" s="55"/>
      <c r="L587" s="55">
        <v>-76532.166250000009</v>
      </c>
      <c r="M587" s="56">
        <f t="shared" si="94"/>
        <v>-76532.166250000009</v>
      </c>
      <c r="N587" s="56">
        <f t="shared" si="95"/>
        <v>0</v>
      </c>
      <c r="O587" s="103">
        <f t="shared" si="97"/>
        <v>0</v>
      </c>
      <c r="P587" s="103">
        <f t="shared" si="97"/>
        <v>0</v>
      </c>
      <c r="Q587" s="50"/>
    </row>
    <row r="588" spans="1:17" hidden="1" outlineLevel="1">
      <c r="A588" s="51">
        <v>23600451</v>
      </c>
      <c r="B588" s="52" t="s">
        <v>1178</v>
      </c>
      <c r="C588" s="53" t="s">
        <v>1179</v>
      </c>
      <c r="D588" s="54" t="s">
        <v>995</v>
      </c>
      <c r="E588" s="54"/>
      <c r="F588" s="55">
        <v>-269181.78999999998</v>
      </c>
      <c r="G588" s="56">
        <f t="shared" si="92"/>
        <v>-269181.78999999998</v>
      </c>
      <c r="H588" s="56">
        <f t="shared" si="93"/>
        <v>0</v>
      </c>
      <c r="I588" s="103">
        <f t="shared" ref="I588:J607" si="98">IF(AND(RIGHT($A588)&lt;&gt;"1",RIGHT($A588)&lt;&gt;"2"),$F588,0)*I$6</f>
        <v>0</v>
      </c>
      <c r="J588" s="103">
        <f t="shared" si="98"/>
        <v>0</v>
      </c>
      <c r="K588" s="55"/>
      <c r="L588" s="55">
        <v>-112297.755</v>
      </c>
      <c r="M588" s="56">
        <f t="shared" si="94"/>
        <v>-112297.755</v>
      </c>
      <c r="N588" s="56">
        <f t="shared" si="95"/>
        <v>0</v>
      </c>
      <c r="O588" s="103">
        <f t="shared" ref="O588:P607" si="99">IF(AND(RIGHT($A588)&lt;&gt;"1",RIGHT($A588)&lt;&gt;"2"),$L588,0)*O$6</f>
        <v>0</v>
      </c>
      <c r="P588" s="103">
        <f t="shared" si="99"/>
        <v>0</v>
      </c>
      <c r="Q588" s="50"/>
    </row>
    <row r="589" spans="1:17" hidden="1" outlineLevel="1">
      <c r="A589" s="51">
        <v>23600471</v>
      </c>
      <c r="B589" s="52" t="s">
        <v>1180</v>
      </c>
      <c r="C589" s="53" t="s">
        <v>1181</v>
      </c>
      <c r="D589" s="54" t="s">
        <v>995</v>
      </c>
      <c r="E589" s="54"/>
      <c r="F589" s="55">
        <v>-10828246.26</v>
      </c>
      <c r="G589" s="56">
        <f t="shared" si="92"/>
        <v>-10828246.26</v>
      </c>
      <c r="H589" s="56">
        <f t="shared" si="93"/>
        <v>0</v>
      </c>
      <c r="I589" s="103">
        <f t="shared" si="98"/>
        <v>0</v>
      </c>
      <c r="J589" s="103">
        <f t="shared" si="98"/>
        <v>0</v>
      </c>
      <c r="K589" s="55"/>
      <c r="L589" s="55">
        <v>-7319925.3158333348</v>
      </c>
      <c r="M589" s="56">
        <f t="shared" si="94"/>
        <v>-7319925.3158333348</v>
      </c>
      <c r="N589" s="56">
        <f t="shared" si="95"/>
        <v>0</v>
      </c>
      <c r="O589" s="103">
        <f t="shared" si="99"/>
        <v>0</v>
      </c>
      <c r="P589" s="103">
        <f t="shared" si="99"/>
        <v>0</v>
      </c>
      <c r="Q589" s="50"/>
    </row>
    <row r="590" spans="1:17" hidden="1" outlineLevel="1">
      <c r="A590" s="51">
        <v>23600521</v>
      </c>
      <c r="B590" s="52" t="s">
        <v>1182</v>
      </c>
      <c r="C590" s="53" t="s">
        <v>1183</v>
      </c>
      <c r="D590" s="54" t="s">
        <v>995</v>
      </c>
      <c r="E590" s="54"/>
      <c r="F590" s="55">
        <v>0</v>
      </c>
      <c r="G590" s="56">
        <f t="shared" si="92"/>
        <v>0</v>
      </c>
      <c r="H590" s="56">
        <f t="shared" si="93"/>
        <v>0</v>
      </c>
      <c r="I590" s="103">
        <f t="shared" si="98"/>
        <v>0</v>
      </c>
      <c r="J590" s="103">
        <f t="shared" si="98"/>
        <v>0</v>
      </c>
      <c r="K590" s="55"/>
      <c r="L590" s="55">
        <v>-514.33375000000001</v>
      </c>
      <c r="M590" s="56">
        <f t="shared" si="94"/>
        <v>-514.33375000000001</v>
      </c>
      <c r="N590" s="56">
        <f t="shared" si="95"/>
        <v>0</v>
      </c>
      <c r="O590" s="103">
        <f t="shared" si="99"/>
        <v>0</v>
      </c>
      <c r="P590" s="103">
        <f t="shared" si="99"/>
        <v>0</v>
      </c>
      <c r="Q590" s="50"/>
    </row>
    <row r="591" spans="1:17" hidden="1" outlineLevel="1">
      <c r="A591" s="51">
        <v>23600531</v>
      </c>
      <c r="B591" s="52" t="s">
        <v>1184</v>
      </c>
      <c r="C591" s="53" t="s">
        <v>1185</v>
      </c>
      <c r="D591" s="54" t="s">
        <v>995</v>
      </c>
      <c r="E591" s="54"/>
      <c r="F591" s="55">
        <v>-285.48</v>
      </c>
      <c r="G591" s="56">
        <f t="shared" si="92"/>
        <v>-285.48</v>
      </c>
      <c r="H591" s="56">
        <f t="shared" si="93"/>
        <v>0</v>
      </c>
      <c r="I591" s="103">
        <f t="shared" si="98"/>
        <v>0</v>
      </c>
      <c r="J591" s="103">
        <f t="shared" si="98"/>
        <v>0</v>
      </c>
      <c r="K591" s="55"/>
      <c r="L591" s="55">
        <v>-424.58250000000004</v>
      </c>
      <c r="M591" s="56">
        <f t="shared" si="94"/>
        <v>-424.58250000000004</v>
      </c>
      <c r="N591" s="56">
        <f t="shared" si="95"/>
        <v>0</v>
      </c>
      <c r="O591" s="103">
        <f t="shared" si="99"/>
        <v>0</v>
      </c>
      <c r="P591" s="103">
        <f t="shared" si="99"/>
        <v>0</v>
      </c>
      <c r="Q591" s="50"/>
    </row>
    <row r="592" spans="1:17" hidden="1" outlineLevel="1">
      <c r="A592" s="51">
        <v>23600543</v>
      </c>
      <c r="B592" s="52" t="s">
        <v>1186</v>
      </c>
      <c r="C592" s="53" t="s">
        <v>1187</v>
      </c>
      <c r="D592" s="54" t="s">
        <v>995</v>
      </c>
      <c r="E592" s="54"/>
      <c r="F592" s="55">
        <v>0</v>
      </c>
      <c r="G592" s="56">
        <f t="shared" si="92"/>
        <v>0</v>
      </c>
      <c r="H592" s="56">
        <f t="shared" si="93"/>
        <v>0</v>
      </c>
      <c r="I592" s="103">
        <f t="shared" si="98"/>
        <v>0</v>
      </c>
      <c r="J592" s="103">
        <f t="shared" si="98"/>
        <v>0</v>
      </c>
      <c r="K592" s="55"/>
      <c r="L592" s="55">
        <v>-147.08333333333334</v>
      </c>
      <c r="M592" s="56">
        <f t="shared" si="94"/>
        <v>0</v>
      </c>
      <c r="N592" s="56">
        <f t="shared" si="95"/>
        <v>0</v>
      </c>
      <c r="O592" s="103">
        <f t="shared" si="99"/>
        <v>-97.045583333333354</v>
      </c>
      <c r="P592" s="103">
        <f t="shared" si="99"/>
        <v>-50.037750000000003</v>
      </c>
      <c r="Q592" s="50"/>
    </row>
    <row r="593" spans="1:17" hidden="1" outlineLevel="1">
      <c r="A593" s="51">
        <v>23600552</v>
      </c>
      <c r="B593" s="52" t="s">
        <v>1188</v>
      </c>
      <c r="C593" s="53" t="s">
        <v>1189</v>
      </c>
      <c r="D593" s="54" t="s">
        <v>995</v>
      </c>
      <c r="E593" s="54"/>
      <c r="F593" s="55">
        <v>-5527916.3899999997</v>
      </c>
      <c r="G593" s="56">
        <f t="shared" si="92"/>
        <v>0</v>
      </c>
      <c r="H593" s="56">
        <f t="shared" si="93"/>
        <v>-5527916.3899999997</v>
      </c>
      <c r="I593" s="103">
        <f t="shared" si="98"/>
        <v>0</v>
      </c>
      <c r="J593" s="103">
        <f t="shared" si="98"/>
        <v>0</v>
      </c>
      <c r="K593" s="55"/>
      <c r="L593" s="55">
        <v>-3380331.6337500005</v>
      </c>
      <c r="M593" s="56">
        <f t="shared" si="94"/>
        <v>0</v>
      </c>
      <c r="N593" s="56">
        <f t="shared" si="95"/>
        <v>-3380331.6337500005</v>
      </c>
      <c r="O593" s="103">
        <f t="shared" si="99"/>
        <v>0</v>
      </c>
      <c r="P593" s="103">
        <f t="shared" si="99"/>
        <v>0</v>
      </c>
      <c r="Q593" s="50"/>
    </row>
    <row r="594" spans="1:17" hidden="1" outlineLevel="1">
      <c r="A594" s="51">
        <v>23600602</v>
      </c>
      <c r="B594" s="52" t="s">
        <v>1190</v>
      </c>
      <c r="C594" s="53" t="s">
        <v>1191</v>
      </c>
      <c r="D594" s="54" t="s">
        <v>995</v>
      </c>
      <c r="E594" s="54"/>
      <c r="F594" s="55">
        <v>-7210925.04</v>
      </c>
      <c r="G594" s="56">
        <f t="shared" si="92"/>
        <v>0</v>
      </c>
      <c r="H594" s="56">
        <f t="shared" si="93"/>
        <v>-7210925.04</v>
      </c>
      <c r="I594" s="103">
        <f t="shared" si="98"/>
        <v>0</v>
      </c>
      <c r="J594" s="103">
        <f t="shared" si="98"/>
        <v>0</v>
      </c>
      <c r="K594" s="55"/>
      <c r="L594" s="55">
        <v>-4493589.9458333338</v>
      </c>
      <c r="M594" s="56">
        <f t="shared" si="94"/>
        <v>0</v>
      </c>
      <c r="N594" s="56">
        <f t="shared" si="95"/>
        <v>-4493589.9458333338</v>
      </c>
      <c r="O594" s="103">
        <f t="shared" si="99"/>
        <v>0</v>
      </c>
      <c r="P594" s="103">
        <f t="shared" si="99"/>
        <v>0</v>
      </c>
      <c r="Q594" s="50"/>
    </row>
    <row r="595" spans="1:17" hidden="1" outlineLevel="1">
      <c r="A595" s="51">
        <v>23601003</v>
      </c>
      <c r="B595" s="52" t="s">
        <v>1192</v>
      </c>
      <c r="C595" s="53" t="s">
        <v>1193</v>
      </c>
      <c r="D595" s="54" t="s">
        <v>995</v>
      </c>
      <c r="E595" s="54"/>
      <c r="F595" s="55">
        <v>-697892.87</v>
      </c>
      <c r="G595" s="56">
        <f t="shared" si="92"/>
        <v>0</v>
      </c>
      <c r="H595" s="56">
        <f t="shared" si="93"/>
        <v>0</v>
      </c>
      <c r="I595" s="103">
        <f t="shared" si="98"/>
        <v>-460469.71562600002</v>
      </c>
      <c r="J595" s="103">
        <f t="shared" si="98"/>
        <v>-237423.15437400001</v>
      </c>
      <c r="K595" s="55"/>
      <c r="L595" s="55">
        <v>-506170.14041666669</v>
      </c>
      <c r="M595" s="56">
        <f t="shared" si="94"/>
        <v>0</v>
      </c>
      <c r="N595" s="56">
        <f t="shared" si="95"/>
        <v>0</v>
      </c>
      <c r="O595" s="103">
        <f t="shared" si="99"/>
        <v>-333971.0586469167</v>
      </c>
      <c r="P595" s="103">
        <f t="shared" si="99"/>
        <v>-172199.08176975002</v>
      </c>
      <c r="Q595" s="50"/>
    </row>
    <row r="596" spans="1:17" hidden="1" outlineLevel="1">
      <c r="A596" s="51">
        <v>23601013</v>
      </c>
      <c r="B596" s="52" t="s">
        <v>1194</v>
      </c>
      <c r="C596" s="53" t="s">
        <v>1195</v>
      </c>
      <c r="D596" s="54" t="s">
        <v>995</v>
      </c>
      <c r="E596" s="54"/>
      <c r="F596" s="55">
        <v>-324228.81</v>
      </c>
      <c r="G596" s="56">
        <f t="shared" si="92"/>
        <v>0</v>
      </c>
      <c r="H596" s="56">
        <f t="shared" si="93"/>
        <v>0</v>
      </c>
      <c r="I596" s="103">
        <f t="shared" si="98"/>
        <v>-213926.16883800001</v>
      </c>
      <c r="J596" s="103">
        <f t="shared" si="98"/>
        <v>-110302.641162</v>
      </c>
      <c r="K596" s="55"/>
      <c r="L596" s="55">
        <v>-227416.67041666675</v>
      </c>
      <c r="M596" s="56">
        <f t="shared" si="94"/>
        <v>0</v>
      </c>
      <c r="N596" s="56">
        <f t="shared" si="95"/>
        <v>0</v>
      </c>
      <c r="O596" s="103">
        <f t="shared" si="99"/>
        <v>-150049.51914091673</v>
      </c>
      <c r="P596" s="103">
        <f t="shared" si="99"/>
        <v>-77367.151275750031</v>
      </c>
      <c r="Q596" s="50"/>
    </row>
    <row r="597" spans="1:17" hidden="1" outlineLevel="1">
      <c r="A597" s="51">
        <v>23601023</v>
      </c>
      <c r="B597" s="52" t="s">
        <v>1196</v>
      </c>
      <c r="C597" s="53" t="s">
        <v>1197</v>
      </c>
      <c r="D597" s="54" t="s">
        <v>995</v>
      </c>
      <c r="E597" s="54"/>
      <c r="F597" s="55">
        <v>-16690.72</v>
      </c>
      <c r="G597" s="56">
        <f t="shared" si="92"/>
        <v>0</v>
      </c>
      <c r="H597" s="56">
        <f t="shared" si="93"/>
        <v>0</v>
      </c>
      <c r="I597" s="103">
        <f t="shared" si="98"/>
        <v>-11012.537056000001</v>
      </c>
      <c r="J597" s="103">
        <f t="shared" si="98"/>
        <v>-5678.1829440000001</v>
      </c>
      <c r="K597" s="55"/>
      <c r="L597" s="55">
        <v>-8300.7041666666682</v>
      </c>
      <c r="M597" s="56">
        <f t="shared" si="94"/>
        <v>0</v>
      </c>
      <c r="N597" s="56">
        <f t="shared" si="95"/>
        <v>0</v>
      </c>
      <c r="O597" s="103">
        <f t="shared" si="99"/>
        <v>-5476.8046091666683</v>
      </c>
      <c r="P597" s="103">
        <f t="shared" si="99"/>
        <v>-2823.8995575000004</v>
      </c>
      <c r="Q597" s="50"/>
    </row>
    <row r="598" spans="1:17" hidden="1" outlineLevel="1">
      <c r="A598" s="51" t="s">
        <v>1198</v>
      </c>
      <c r="B598" s="52" t="s">
        <v>1198</v>
      </c>
      <c r="C598" s="53" t="s">
        <v>1199</v>
      </c>
      <c r="D598" s="54" t="s">
        <v>995</v>
      </c>
      <c r="E598" s="54"/>
      <c r="F598" s="55">
        <v>-235924.26</v>
      </c>
      <c r="G598" s="56">
        <f t="shared" si="92"/>
        <v>-235924.26</v>
      </c>
      <c r="H598" s="56">
        <f t="shared" si="93"/>
        <v>0</v>
      </c>
      <c r="I598" s="103">
        <f t="shared" si="98"/>
        <v>0</v>
      </c>
      <c r="J598" s="103">
        <f t="shared" si="98"/>
        <v>0</v>
      </c>
      <c r="K598" s="55"/>
      <c r="L598" s="55">
        <v>-36043.984166666669</v>
      </c>
      <c r="M598" s="56">
        <f t="shared" si="94"/>
        <v>-36043.984166666669</v>
      </c>
      <c r="N598" s="56">
        <f t="shared" si="95"/>
        <v>0</v>
      </c>
      <c r="O598" s="103">
        <f t="shared" si="99"/>
        <v>0</v>
      </c>
      <c r="P598" s="103">
        <f t="shared" si="99"/>
        <v>0</v>
      </c>
      <c r="Q598" s="50"/>
    </row>
    <row r="599" spans="1:17" hidden="1" outlineLevel="1">
      <c r="A599" s="51">
        <v>23601043</v>
      </c>
      <c r="B599" s="52" t="s">
        <v>1200</v>
      </c>
      <c r="C599" s="53" t="s">
        <v>1201</v>
      </c>
      <c r="D599" s="54" t="s">
        <v>995</v>
      </c>
      <c r="E599" s="54"/>
      <c r="F599" s="55">
        <v>-4175.03</v>
      </c>
      <c r="G599" s="56">
        <f t="shared" si="92"/>
        <v>0</v>
      </c>
      <c r="H599" s="56">
        <f t="shared" si="93"/>
        <v>0</v>
      </c>
      <c r="I599" s="103">
        <f t="shared" si="98"/>
        <v>-2754.6847940000002</v>
      </c>
      <c r="J599" s="103">
        <f t="shared" si="98"/>
        <v>-1420.345206</v>
      </c>
      <c r="K599" s="55"/>
      <c r="L599" s="55">
        <v>-34681.341666666653</v>
      </c>
      <c r="M599" s="56">
        <f t="shared" si="94"/>
        <v>0</v>
      </c>
      <c r="N599" s="56">
        <f t="shared" si="95"/>
        <v>0</v>
      </c>
      <c r="O599" s="103">
        <f t="shared" si="99"/>
        <v>-22882.749231666658</v>
      </c>
      <c r="P599" s="103">
        <f t="shared" si="99"/>
        <v>-11798.592434999995</v>
      </c>
      <c r="Q599" s="50"/>
    </row>
    <row r="600" spans="1:17" hidden="1" outlineLevel="1">
      <c r="A600" s="51" t="s">
        <v>1202</v>
      </c>
      <c r="B600" s="52" t="s">
        <v>1202</v>
      </c>
      <c r="C600" s="53" t="s">
        <v>1203</v>
      </c>
      <c r="D600" s="54" t="s">
        <v>995</v>
      </c>
      <c r="E600" s="54"/>
      <c r="F600" s="55">
        <v>-176335</v>
      </c>
      <c r="G600" s="56">
        <f t="shared" si="92"/>
        <v>0</v>
      </c>
      <c r="H600" s="56">
        <f t="shared" si="93"/>
        <v>0</v>
      </c>
      <c r="I600" s="103">
        <f t="shared" si="98"/>
        <v>-116345.83300000001</v>
      </c>
      <c r="J600" s="103">
        <f t="shared" si="98"/>
        <v>-59989.167000000001</v>
      </c>
      <c r="K600" s="55"/>
      <c r="L600" s="55">
        <v>7578.125</v>
      </c>
      <c r="M600" s="56">
        <f t="shared" si="94"/>
        <v>0</v>
      </c>
      <c r="N600" s="56">
        <f t="shared" si="95"/>
        <v>0</v>
      </c>
      <c r="O600" s="103">
        <f t="shared" si="99"/>
        <v>5000.046875</v>
      </c>
      <c r="P600" s="103">
        <f t="shared" si="99"/>
        <v>2578.078125</v>
      </c>
      <c r="Q600" s="50"/>
    </row>
    <row r="601" spans="1:17" hidden="1" outlineLevel="1">
      <c r="A601" s="51">
        <v>23700363</v>
      </c>
      <c r="B601" s="52" t="s">
        <v>1204</v>
      </c>
      <c r="C601" s="53" t="s">
        <v>1205</v>
      </c>
      <c r="D601" s="54" t="s">
        <v>995</v>
      </c>
      <c r="E601" s="54"/>
      <c r="F601" s="55">
        <v>-44687.5</v>
      </c>
      <c r="G601" s="56">
        <f t="shared" si="92"/>
        <v>0</v>
      </c>
      <c r="H601" s="56">
        <f t="shared" si="93"/>
        <v>0</v>
      </c>
      <c r="I601" s="103">
        <f t="shared" si="98"/>
        <v>-29484.812500000004</v>
      </c>
      <c r="J601" s="103">
        <f t="shared" si="98"/>
        <v>-15202.6875</v>
      </c>
      <c r="K601" s="55"/>
      <c r="L601" s="55">
        <v>-268125</v>
      </c>
      <c r="M601" s="56">
        <f t="shared" si="94"/>
        <v>0</v>
      </c>
      <c r="N601" s="56">
        <f t="shared" si="95"/>
        <v>0</v>
      </c>
      <c r="O601" s="103">
        <f t="shared" si="99"/>
        <v>-176908.875</v>
      </c>
      <c r="P601" s="103">
        <f t="shared" si="99"/>
        <v>-91216.125</v>
      </c>
      <c r="Q601" s="50"/>
    </row>
    <row r="602" spans="1:17" hidden="1" outlineLevel="1">
      <c r="A602" s="51">
        <v>23700383</v>
      </c>
      <c r="B602" s="52" t="s">
        <v>1206</v>
      </c>
      <c r="C602" s="53" t="s">
        <v>1207</v>
      </c>
      <c r="D602" s="54" t="s">
        <v>995</v>
      </c>
      <c r="E602" s="54"/>
      <c r="F602" s="55">
        <v>-6000</v>
      </c>
      <c r="G602" s="56">
        <f t="shared" si="92"/>
        <v>0</v>
      </c>
      <c r="H602" s="56">
        <f t="shared" si="93"/>
        <v>0</v>
      </c>
      <c r="I602" s="103">
        <f t="shared" si="98"/>
        <v>-3958.8</v>
      </c>
      <c r="J602" s="103">
        <f t="shared" si="98"/>
        <v>-2041.2</v>
      </c>
      <c r="K602" s="55"/>
      <c r="L602" s="55">
        <v>-36000</v>
      </c>
      <c r="M602" s="56">
        <f t="shared" si="94"/>
        <v>0</v>
      </c>
      <c r="N602" s="56">
        <f t="shared" si="95"/>
        <v>0</v>
      </c>
      <c r="O602" s="103">
        <f t="shared" si="99"/>
        <v>-23752.800000000003</v>
      </c>
      <c r="P602" s="103">
        <f t="shared" si="99"/>
        <v>-12247.2</v>
      </c>
      <c r="Q602" s="50"/>
    </row>
    <row r="603" spans="1:17" hidden="1" outlineLevel="1">
      <c r="A603" s="51">
        <v>23700713</v>
      </c>
      <c r="B603" s="52" t="s">
        <v>1208</v>
      </c>
      <c r="C603" s="53" t="s">
        <v>1209</v>
      </c>
      <c r="D603" s="54" t="s">
        <v>995</v>
      </c>
      <c r="E603" s="54"/>
      <c r="F603" s="55">
        <v>0</v>
      </c>
      <c r="G603" s="56">
        <f t="shared" si="92"/>
        <v>0</v>
      </c>
      <c r="H603" s="56">
        <f t="shared" si="93"/>
        <v>0</v>
      </c>
      <c r="I603" s="103">
        <f t="shared" si="98"/>
        <v>0</v>
      </c>
      <c r="J603" s="103">
        <f t="shared" si="98"/>
        <v>0</v>
      </c>
      <c r="K603" s="55"/>
      <c r="L603" s="55">
        <v>0</v>
      </c>
      <c r="M603" s="56">
        <f t="shared" si="94"/>
        <v>0</v>
      </c>
      <c r="N603" s="56">
        <f t="shared" si="95"/>
        <v>0</v>
      </c>
      <c r="O603" s="103">
        <f t="shared" si="99"/>
        <v>0</v>
      </c>
      <c r="P603" s="103">
        <f t="shared" si="99"/>
        <v>0</v>
      </c>
      <c r="Q603" s="50"/>
    </row>
    <row r="604" spans="1:17" hidden="1" outlineLevel="1">
      <c r="A604" s="51">
        <v>23700813</v>
      </c>
      <c r="B604" s="52" t="s">
        <v>1210</v>
      </c>
      <c r="C604" s="53" t="s">
        <v>1211</v>
      </c>
      <c r="D604" s="54" t="s">
        <v>995</v>
      </c>
      <c r="E604" s="54"/>
      <c r="F604" s="55">
        <v>-1458332.88</v>
      </c>
      <c r="G604" s="56">
        <f t="shared" si="92"/>
        <v>0</v>
      </c>
      <c r="H604" s="56">
        <f t="shared" si="93"/>
        <v>0</v>
      </c>
      <c r="I604" s="103">
        <f t="shared" si="98"/>
        <v>-962208.03422400006</v>
      </c>
      <c r="J604" s="103">
        <f t="shared" si="98"/>
        <v>-496124.84577599994</v>
      </c>
      <c r="K604" s="55"/>
      <c r="L604" s="55">
        <v>-1749999.5666666667</v>
      </c>
      <c r="M604" s="56">
        <f t="shared" si="94"/>
        <v>0</v>
      </c>
      <c r="N604" s="56">
        <f t="shared" si="95"/>
        <v>0</v>
      </c>
      <c r="O604" s="103">
        <f t="shared" si="99"/>
        <v>-1154649.7140866667</v>
      </c>
      <c r="P604" s="103">
        <f t="shared" si="99"/>
        <v>-595349.85257999995</v>
      </c>
      <c r="Q604" s="50"/>
    </row>
    <row r="605" spans="1:17" hidden="1" outlineLevel="1">
      <c r="A605" s="51">
        <v>23700823</v>
      </c>
      <c r="B605" s="52" t="s">
        <v>1212</v>
      </c>
      <c r="C605" s="53" t="s">
        <v>1213</v>
      </c>
      <c r="D605" s="54" t="s">
        <v>995</v>
      </c>
      <c r="E605" s="54"/>
      <c r="F605" s="55">
        <v>0</v>
      </c>
      <c r="G605" s="56">
        <f t="shared" si="92"/>
        <v>0</v>
      </c>
      <c r="H605" s="56">
        <f t="shared" si="93"/>
        <v>0</v>
      </c>
      <c r="I605" s="103">
        <f t="shared" si="98"/>
        <v>0</v>
      </c>
      <c r="J605" s="103">
        <f t="shared" si="98"/>
        <v>0</v>
      </c>
      <c r="K605" s="55"/>
      <c r="L605" s="55">
        <v>0</v>
      </c>
      <c r="M605" s="56">
        <f t="shared" si="94"/>
        <v>0</v>
      </c>
      <c r="N605" s="56">
        <f t="shared" si="95"/>
        <v>0</v>
      </c>
      <c r="O605" s="103">
        <f t="shared" si="99"/>
        <v>0</v>
      </c>
      <c r="P605" s="103">
        <f t="shared" si="99"/>
        <v>0</v>
      </c>
      <c r="Q605" s="50"/>
    </row>
    <row r="606" spans="1:17" hidden="1" outlineLevel="1">
      <c r="A606" s="51">
        <v>23700841</v>
      </c>
      <c r="B606" s="52" t="s">
        <v>1214</v>
      </c>
      <c r="C606" s="53" t="s">
        <v>1215</v>
      </c>
      <c r="D606" s="54" t="s">
        <v>995</v>
      </c>
      <c r="E606" s="54"/>
      <c r="F606" s="55">
        <v>-661822.13</v>
      </c>
      <c r="G606" s="56">
        <f t="shared" si="92"/>
        <v>-661822.13</v>
      </c>
      <c r="H606" s="56">
        <f t="shared" si="93"/>
        <v>0</v>
      </c>
      <c r="I606" s="103">
        <f t="shared" si="98"/>
        <v>0</v>
      </c>
      <c r="J606" s="103">
        <f t="shared" si="98"/>
        <v>0</v>
      </c>
      <c r="K606" s="55"/>
      <c r="L606" s="55">
        <v>-571053.55541666655</v>
      </c>
      <c r="M606" s="56">
        <f t="shared" si="94"/>
        <v>-571053.55541666655</v>
      </c>
      <c r="N606" s="56">
        <f t="shared" si="95"/>
        <v>0</v>
      </c>
      <c r="O606" s="103">
        <f t="shared" si="99"/>
        <v>0</v>
      </c>
      <c r="P606" s="103">
        <f t="shared" si="99"/>
        <v>0</v>
      </c>
      <c r="Q606" s="50"/>
    </row>
    <row r="607" spans="1:17" hidden="1" outlineLevel="1">
      <c r="A607" s="51">
        <v>23700873</v>
      </c>
      <c r="B607" s="52" t="s">
        <v>1216</v>
      </c>
      <c r="C607" s="53" t="s">
        <v>1217</v>
      </c>
      <c r="D607" s="54" t="s">
        <v>995</v>
      </c>
      <c r="E607" s="54"/>
      <c r="F607" s="55">
        <v>-6142500</v>
      </c>
      <c r="G607" s="56">
        <f t="shared" si="92"/>
        <v>0</v>
      </c>
      <c r="H607" s="56">
        <f t="shared" si="93"/>
        <v>0</v>
      </c>
      <c r="I607" s="103">
        <f t="shared" si="98"/>
        <v>-4052821.5000000005</v>
      </c>
      <c r="J607" s="103">
        <f t="shared" si="98"/>
        <v>-2089678.5</v>
      </c>
      <c r="K607" s="55"/>
      <c r="L607" s="55">
        <v>-5265000</v>
      </c>
      <c r="M607" s="56">
        <f t="shared" si="94"/>
        <v>0</v>
      </c>
      <c r="N607" s="56">
        <f t="shared" si="95"/>
        <v>0</v>
      </c>
      <c r="O607" s="103">
        <f t="shared" si="99"/>
        <v>-3473847.0000000005</v>
      </c>
      <c r="P607" s="103">
        <f t="shared" si="99"/>
        <v>-1791153</v>
      </c>
      <c r="Q607" s="50"/>
    </row>
    <row r="608" spans="1:17" hidden="1" outlineLevel="1">
      <c r="A608" s="51">
        <v>23700963</v>
      </c>
      <c r="B608" s="52" t="s">
        <v>1218</v>
      </c>
      <c r="C608" s="53" t="s">
        <v>1219</v>
      </c>
      <c r="D608" s="54" t="s">
        <v>995</v>
      </c>
      <c r="E608" s="54"/>
      <c r="F608" s="55">
        <v>-1180368.6200000001</v>
      </c>
      <c r="G608" s="56">
        <f t="shared" si="92"/>
        <v>0</v>
      </c>
      <c r="H608" s="56">
        <f t="shared" si="93"/>
        <v>0</v>
      </c>
      <c r="I608" s="103">
        <f t="shared" ref="I608:J627" si="100">IF(AND(RIGHT($A608)&lt;&gt;"1",RIGHT($A608)&lt;&gt;"2"),$F608,0)*I$6</f>
        <v>-778807.2154760001</v>
      </c>
      <c r="J608" s="103">
        <f t="shared" si="100"/>
        <v>-401561.40452400001</v>
      </c>
      <c r="K608" s="55"/>
      <c r="L608" s="55">
        <v>-4036097.7666666675</v>
      </c>
      <c r="M608" s="56">
        <f t="shared" si="94"/>
        <v>0</v>
      </c>
      <c r="N608" s="56">
        <f t="shared" si="95"/>
        <v>0</v>
      </c>
      <c r="O608" s="103">
        <f t="shared" ref="O608:P627" si="101">IF(AND(RIGHT($A608)&lt;&gt;"1",RIGHT($A608)&lt;&gt;"2"),$L608,0)*O$6</f>
        <v>-2663017.3064466673</v>
      </c>
      <c r="P608" s="103">
        <f t="shared" si="101"/>
        <v>-1373080.4602200002</v>
      </c>
      <c r="Q608" s="50"/>
    </row>
    <row r="609" spans="1:17" hidden="1" outlineLevel="1">
      <c r="A609" s="51">
        <v>23701013</v>
      </c>
      <c r="B609" s="52" t="s">
        <v>1220</v>
      </c>
      <c r="C609" s="53" t="s">
        <v>1221</v>
      </c>
      <c r="D609" s="54" t="s">
        <v>995</v>
      </c>
      <c r="E609" s="54"/>
      <c r="F609" s="55">
        <v>0</v>
      </c>
      <c r="G609" s="56">
        <f t="shared" si="92"/>
        <v>0</v>
      </c>
      <c r="H609" s="56">
        <f t="shared" si="93"/>
        <v>0</v>
      </c>
      <c r="I609" s="103">
        <f t="shared" si="100"/>
        <v>0</v>
      </c>
      <c r="J609" s="103">
        <f t="shared" si="100"/>
        <v>0</v>
      </c>
      <c r="K609" s="55"/>
      <c r="L609" s="55">
        <v>0</v>
      </c>
      <c r="M609" s="56">
        <f t="shared" si="94"/>
        <v>0</v>
      </c>
      <c r="N609" s="56">
        <f t="shared" si="95"/>
        <v>0</v>
      </c>
      <c r="O609" s="103">
        <f t="shared" si="101"/>
        <v>0</v>
      </c>
      <c r="P609" s="103">
        <f t="shared" si="101"/>
        <v>0</v>
      </c>
      <c r="Q609" s="50"/>
    </row>
    <row r="610" spans="1:17" hidden="1" outlineLevel="1">
      <c r="A610" s="51">
        <v>23701023</v>
      </c>
      <c r="B610" s="52" t="s">
        <v>1222</v>
      </c>
      <c r="C610" s="53" t="s">
        <v>1223</v>
      </c>
      <c r="D610" s="54" t="s">
        <v>995</v>
      </c>
      <c r="E610" s="54"/>
      <c r="F610" s="55">
        <v>-746470.87</v>
      </c>
      <c r="G610" s="56">
        <f t="shared" si="92"/>
        <v>0</v>
      </c>
      <c r="H610" s="56">
        <f t="shared" si="93"/>
        <v>0</v>
      </c>
      <c r="I610" s="103">
        <f t="shared" si="100"/>
        <v>-492521.48002600006</v>
      </c>
      <c r="J610" s="103">
        <f t="shared" si="100"/>
        <v>-253949.38997399999</v>
      </c>
      <c r="K610" s="55"/>
      <c r="L610" s="55">
        <v>-4248554.2233333336</v>
      </c>
      <c r="M610" s="56">
        <f t="shared" si="94"/>
        <v>0</v>
      </c>
      <c r="N610" s="56">
        <f t="shared" si="95"/>
        <v>0</v>
      </c>
      <c r="O610" s="103">
        <f t="shared" si="101"/>
        <v>-2803196.0765553336</v>
      </c>
      <c r="P610" s="103">
        <f t="shared" si="101"/>
        <v>-1445358.1467780001</v>
      </c>
      <c r="Q610" s="50"/>
    </row>
    <row r="611" spans="1:17" hidden="1" outlineLevel="1">
      <c r="A611" s="51">
        <v>23701033</v>
      </c>
      <c r="B611" s="52" t="s">
        <v>1224</v>
      </c>
      <c r="C611" s="53" t="s">
        <v>1225</v>
      </c>
      <c r="D611" s="54" t="s">
        <v>995</v>
      </c>
      <c r="E611" s="54"/>
      <c r="F611" s="55">
        <v>-5542033.3300000001</v>
      </c>
      <c r="G611" s="56">
        <f t="shared" si="92"/>
        <v>0</v>
      </c>
      <c r="H611" s="56">
        <f t="shared" si="93"/>
        <v>0</v>
      </c>
      <c r="I611" s="103">
        <f t="shared" si="100"/>
        <v>-3656633.5911340006</v>
      </c>
      <c r="J611" s="103">
        <f t="shared" si="100"/>
        <v>-1885399.738866</v>
      </c>
      <c r="K611" s="55"/>
      <c r="L611" s="55">
        <v>-4757783.3299999991</v>
      </c>
      <c r="M611" s="56">
        <f t="shared" si="94"/>
        <v>0</v>
      </c>
      <c r="N611" s="56">
        <f t="shared" si="95"/>
        <v>0</v>
      </c>
      <c r="O611" s="103">
        <f t="shared" si="101"/>
        <v>-3139185.4411339997</v>
      </c>
      <c r="P611" s="103">
        <f t="shared" si="101"/>
        <v>-1618597.8888659996</v>
      </c>
      <c r="Q611" s="50"/>
    </row>
    <row r="612" spans="1:17" hidden="1" outlineLevel="1">
      <c r="A612" s="51">
        <v>23701053</v>
      </c>
      <c r="B612" s="52" t="s">
        <v>1226</v>
      </c>
      <c r="C612" s="53" t="s">
        <v>1227</v>
      </c>
      <c r="D612" s="54" t="s">
        <v>995</v>
      </c>
      <c r="E612" s="54"/>
      <c r="F612" s="55">
        <v>0</v>
      </c>
      <c r="G612" s="56">
        <f t="shared" si="92"/>
        <v>0</v>
      </c>
      <c r="H612" s="56">
        <f t="shared" si="93"/>
        <v>0</v>
      </c>
      <c r="I612" s="103">
        <f t="shared" si="100"/>
        <v>0</v>
      </c>
      <c r="J612" s="103">
        <f t="shared" si="100"/>
        <v>0</v>
      </c>
      <c r="K612" s="55"/>
      <c r="L612" s="55">
        <v>0</v>
      </c>
      <c r="M612" s="56">
        <f t="shared" si="94"/>
        <v>0</v>
      </c>
      <c r="N612" s="56">
        <f t="shared" si="95"/>
        <v>0</v>
      </c>
      <c r="O612" s="103">
        <f t="shared" si="101"/>
        <v>0</v>
      </c>
      <c r="P612" s="103">
        <f t="shared" si="101"/>
        <v>0</v>
      </c>
      <c r="Q612" s="50"/>
    </row>
    <row r="613" spans="1:17" hidden="1" outlineLevel="1">
      <c r="A613" s="51">
        <v>23701063</v>
      </c>
      <c r="B613" s="52" t="s">
        <v>1228</v>
      </c>
      <c r="C613" s="53" t="s">
        <v>1229</v>
      </c>
      <c r="D613" s="54" t="s">
        <v>995</v>
      </c>
      <c r="E613" s="54"/>
      <c r="F613" s="55">
        <v>-14427.34</v>
      </c>
      <c r="G613" s="56">
        <f t="shared" si="92"/>
        <v>0</v>
      </c>
      <c r="H613" s="56">
        <f t="shared" si="93"/>
        <v>0</v>
      </c>
      <c r="I613" s="103">
        <f t="shared" si="100"/>
        <v>-9519.1589320000003</v>
      </c>
      <c r="J613" s="103">
        <f t="shared" si="100"/>
        <v>-4908.1810679999999</v>
      </c>
      <c r="K613" s="55"/>
      <c r="L613" s="55">
        <v>-132155.43333333338</v>
      </c>
      <c r="M613" s="56">
        <f t="shared" si="94"/>
        <v>0</v>
      </c>
      <c r="N613" s="56">
        <f t="shared" si="95"/>
        <v>0</v>
      </c>
      <c r="O613" s="103">
        <f t="shared" si="101"/>
        <v>-87196.154913333376</v>
      </c>
      <c r="P613" s="103">
        <f t="shared" si="101"/>
        <v>-44959.278420000017</v>
      </c>
      <c r="Q613" s="50"/>
    </row>
    <row r="614" spans="1:17" hidden="1" outlineLevel="1">
      <c r="A614" s="51">
        <v>23701103</v>
      </c>
      <c r="B614" s="52" t="s">
        <v>1230</v>
      </c>
      <c r="C614" s="53" t="s">
        <v>1231</v>
      </c>
      <c r="D614" s="54" t="s">
        <v>995</v>
      </c>
      <c r="E614" s="54"/>
      <c r="F614" s="55">
        <v>-1055750</v>
      </c>
      <c r="G614" s="56">
        <f t="shared" si="92"/>
        <v>0</v>
      </c>
      <c r="H614" s="56">
        <f t="shared" si="93"/>
        <v>0</v>
      </c>
      <c r="I614" s="103">
        <f t="shared" si="100"/>
        <v>-696583.85000000009</v>
      </c>
      <c r="J614" s="103">
        <f t="shared" si="100"/>
        <v>-359166.15</v>
      </c>
      <c r="K614" s="55"/>
      <c r="L614" s="55">
        <v>-6334500</v>
      </c>
      <c r="M614" s="56">
        <f t="shared" si="94"/>
        <v>0</v>
      </c>
      <c r="N614" s="56">
        <f t="shared" si="95"/>
        <v>0</v>
      </c>
      <c r="O614" s="103">
        <f t="shared" si="101"/>
        <v>-4179503.1000000006</v>
      </c>
      <c r="P614" s="103">
        <f t="shared" si="101"/>
        <v>-2154996.9</v>
      </c>
      <c r="Q614" s="50"/>
    </row>
    <row r="615" spans="1:17" hidden="1" outlineLevel="1">
      <c r="A615" s="51">
        <v>23701113</v>
      </c>
      <c r="B615" s="52" t="s">
        <v>1232</v>
      </c>
      <c r="C615" s="53" t="s">
        <v>1233</v>
      </c>
      <c r="D615" s="54" t="s">
        <v>995</v>
      </c>
      <c r="E615" s="54"/>
      <c r="F615" s="55">
        <v>-5037375</v>
      </c>
      <c r="G615" s="56">
        <f t="shared" si="92"/>
        <v>0</v>
      </c>
      <c r="H615" s="56">
        <f t="shared" si="93"/>
        <v>0</v>
      </c>
      <c r="I615" s="103">
        <f t="shared" si="100"/>
        <v>-3323660.0250000004</v>
      </c>
      <c r="J615" s="103">
        <f t="shared" si="100"/>
        <v>-1713714.9750000001</v>
      </c>
      <c r="K615" s="55"/>
      <c r="L615" s="55">
        <v>-5876937.5</v>
      </c>
      <c r="M615" s="56">
        <f t="shared" si="94"/>
        <v>0</v>
      </c>
      <c r="N615" s="56">
        <f t="shared" si="95"/>
        <v>0</v>
      </c>
      <c r="O615" s="103">
        <f t="shared" si="101"/>
        <v>-3877603.3625000003</v>
      </c>
      <c r="P615" s="103">
        <f t="shared" si="101"/>
        <v>-1999334.1375</v>
      </c>
      <c r="Q615" s="50"/>
    </row>
    <row r="616" spans="1:17" hidden="1" outlineLevel="1">
      <c r="A616" s="51">
        <v>23701123</v>
      </c>
      <c r="B616" s="52" t="s">
        <v>1234</v>
      </c>
      <c r="C616" s="53" t="s">
        <v>1235</v>
      </c>
      <c r="D616" s="54" t="s">
        <v>995</v>
      </c>
      <c r="E616" s="54"/>
      <c r="F616" s="55">
        <v>-5597809.4000000004</v>
      </c>
      <c r="G616" s="56">
        <f t="shared" ref="G616:G679" si="102">IF(RIGHT($A616)="1",$F616,0)</f>
        <v>0</v>
      </c>
      <c r="H616" s="56">
        <f t="shared" ref="H616:H679" si="103">IF(RIGHT($A616)="2",$F616,0)</f>
        <v>0</v>
      </c>
      <c r="I616" s="103">
        <f t="shared" si="100"/>
        <v>-3693434.6421200004</v>
      </c>
      <c r="J616" s="103">
        <f t="shared" si="100"/>
        <v>-1904374.7578800002</v>
      </c>
      <c r="K616" s="55"/>
      <c r="L616" s="55">
        <v>-4813069.7966666669</v>
      </c>
      <c r="M616" s="56">
        <f t="shared" ref="M616:M679" si="104">IF(RIGHT($A616)="1",$L616,0)</f>
        <v>0</v>
      </c>
      <c r="N616" s="56">
        <f t="shared" ref="N616:N679" si="105">IF(RIGHT($A616)="2",$L616,0)</f>
        <v>0</v>
      </c>
      <c r="O616" s="103">
        <f t="shared" si="101"/>
        <v>-3175663.4518406671</v>
      </c>
      <c r="P616" s="103">
        <f t="shared" si="101"/>
        <v>-1637406.344826</v>
      </c>
      <c r="Q616" s="50"/>
    </row>
    <row r="617" spans="1:17" hidden="1" outlineLevel="1">
      <c r="A617" s="51">
        <v>23701133</v>
      </c>
      <c r="B617" s="52" t="s">
        <v>1236</v>
      </c>
      <c r="C617" s="53" t="s">
        <v>1237</v>
      </c>
      <c r="D617" s="54" t="s">
        <v>995</v>
      </c>
      <c r="E617" s="54"/>
      <c r="F617" s="55">
        <v>-6644610.6399999997</v>
      </c>
      <c r="G617" s="56">
        <f t="shared" si="102"/>
        <v>0</v>
      </c>
      <c r="H617" s="56">
        <f t="shared" si="103"/>
        <v>0</v>
      </c>
      <c r="I617" s="103">
        <f t="shared" si="100"/>
        <v>-4384114.1002719998</v>
      </c>
      <c r="J617" s="103">
        <f t="shared" si="100"/>
        <v>-2260496.5397279998</v>
      </c>
      <c r="K617" s="55"/>
      <c r="L617" s="55">
        <v>-3642527.3266666667</v>
      </c>
      <c r="M617" s="56">
        <f t="shared" si="104"/>
        <v>0</v>
      </c>
      <c r="N617" s="56">
        <f t="shared" si="105"/>
        <v>0</v>
      </c>
      <c r="O617" s="103">
        <f t="shared" si="101"/>
        <v>-2403339.5301346667</v>
      </c>
      <c r="P617" s="103">
        <f t="shared" si="101"/>
        <v>-1239187.7965319999</v>
      </c>
      <c r="Q617" s="50"/>
    </row>
    <row r="618" spans="1:17" hidden="1" outlineLevel="1">
      <c r="A618" s="51">
        <v>23701143</v>
      </c>
      <c r="B618" s="52" t="s">
        <v>1238</v>
      </c>
      <c r="C618" s="53" t="s">
        <v>1239</v>
      </c>
      <c r="D618" s="54" t="s">
        <v>995</v>
      </c>
      <c r="E618" s="54"/>
      <c r="F618" s="55">
        <v>-3617716.66</v>
      </c>
      <c r="G618" s="56">
        <f t="shared" si="102"/>
        <v>0</v>
      </c>
      <c r="H618" s="56">
        <f t="shared" si="103"/>
        <v>0</v>
      </c>
      <c r="I618" s="103">
        <f t="shared" si="100"/>
        <v>-2386969.4522680002</v>
      </c>
      <c r="J618" s="103">
        <f t="shared" si="100"/>
        <v>-1230747.2077320002</v>
      </c>
      <c r="K618" s="55"/>
      <c r="L618" s="55">
        <v>-4322466.6599999992</v>
      </c>
      <c r="M618" s="56">
        <f t="shared" si="104"/>
        <v>0</v>
      </c>
      <c r="N618" s="56">
        <f t="shared" si="105"/>
        <v>0</v>
      </c>
      <c r="O618" s="103">
        <f t="shared" si="101"/>
        <v>-2851963.5022679996</v>
      </c>
      <c r="P618" s="103">
        <f t="shared" si="101"/>
        <v>-1470503.1577319996</v>
      </c>
      <c r="Q618" s="50"/>
    </row>
    <row r="619" spans="1:17" hidden="1" outlineLevel="1">
      <c r="A619" s="51">
        <v>23701153</v>
      </c>
      <c r="B619" s="52" t="s">
        <v>1240</v>
      </c>
      <c r="C619" s="53" t="s">
        <v>1241</v>
      </c>
      <c r="D619" s="54" t="s">
        <v>995</v>
      </c>
      <c r="E619" s="54"/>
      <c r="F619" s="55">
        <v>-1416416.67</v>
      </c>
      <c r="G619" s="56">
        <f t="shared" si="102"/>
        <v>0</v>
      </c>
      <c r="H619" s="56">
        <f t="shared" si="103"/>
        <v>0</v>
      </c>
      <c r="I619" s="103">
        <f t="shared" si="100"/>
        <v>-934551.71886600007</v>
      </c>
      <c r="J619" s="103">
        <f t="shared" si="100"/>
        <v>-481864.95113399997</v>
      </c>
      <c r="K619" s="55"/>
      <c r="L619" s="55">
        <v>-2802041.6700000004</v>
      </c>
      <c r="M619" s="56">
        <f t="shared" si="104"/>
        <v>0</v>
      </c>
      <c r="N619" s="56">
        <f t="shared" si="105"/>
        <v>0</v>
      </c>
      <c r="O619" s="103">
        <f t="shared" si="101"/>
        <v>-1848787.0938660004</v>
      </c>
      <c r="P619" s="103">
        <f t="shared" si="101"/>
        <v>-953254.57613400009</v>
      </c>
      <c r="Q619" s="50"/>
    </row>
    <row r="620" spans="1:17" hidden="1" outlineLevel="1">
      <c r="A620" s="51">
        <v>23701163</v>
      </c>
      <c r="B620" s="52" t="s">
        <v>1242</v>
      </c>
      <c r="C620" s="53" t="s">
        <v>1243</v>
      </c>
      <c r="D620" s="54" t="s">
        <v>995</v>
      </c>
      <c r="E620" s="54"/>
      <c r="F620" s="55">
        <v>-270250</v>
      </c>
      <c r="G620" s="56">
        <f t="shared" si="102"/>
        <v>0</v>
      </c>
      <c r="H620" s="56">
        <f t="shared" si="103"/>
        <v>0</v>
      </c>
      <c r="I620" s="103">
        <f t="shared" si="100"/>
        <v>-178310.95</v>
      </c>
      <c r="J620" s="103">
        <f t="shared" si="100"/>
        <v>-91939.05</v>
      </c>
      <c r="K620" s="55"/>
      <c r="L620" s="55">
        <v>-534625</v>
      </c>
      <c r="M620" s="56">
        <f t="shared" si="104"/>
        <v>0</v>
      </c>
      <c r="N620" s="56">
        <f t="shared" si="105"/>
        <v>0</v>
      </c>
      <c r="O620" s="103">
        <f t="shared" si="101"/>
        <v>-352745.57500000001</v>
      </c>
      <c r="P620" s="103">
        <f t="shared" si="101"/>
        <v>-181879.42499999999</v>
      </c>
      <c r="Q620" s="50"/>
    </row>
    <row r="621" spans="1:17" hidden="1" outlineLevel="1">
      <c r="A621" s="51">
        <v>23701173</v>
      </c>
      <c r="B621" s="52" t="s">
        <v>1244</v>
      </c>
      <c r="C621" s="53" t="s">
        <v>1245</v>
      </c>
      <c r="D621" s="54" t="s">
        <v>995</v>
      </c>
      <c r="E621" s="54"/>
      <c r="F621" s="55">
        <v>-40546.47</v>
      </c>
      <c r="G621" s="56">
        <f t="shared" si="102"/>
        <v>0</v>
      </c>
      <c r="H621" s="56">
        <f t="shared" si="103"/>
        <v>0</v>
      </c>
      <c r="I621" s="103">
        <f t="shared" si="100"/>
        <v>-26752.560906000002</v>
      </c>
      <c r="J621" s="103">
        <f t="shared" si="100"/>
        <v>-13793.909094000001</v>
      </c>
      <c r="K621" s="55"/>
      <c r="L621" s="55">
        <v>-397695.74749999988</v>
      </c>
      <c r="M621" s="56">
        <f t="shared" si="104"/>
        <v>0</v>
      </c>
      <c r="N621" s="56">
        <f t="shared" si="105"/>
        <v>0</v>
      </c>
      <c r="O621" s="103">
        <f t="shared" si="101"/>
        <v>-262399.65420049994</v>
      </c>
      <c r="P621" s="103">
        <f t="shared" si="101"/>
        <v>-135296.09329949997</v>
      </c>
      <c r="Q621" s="50"/>
    </row>
    <row r="622" spans="1:17" hidden="1" outlineLevel="1">
      <c r="A622" s="51">
        <v>23701183</v>
      </c>
      <c r="B622" s="52" t="s">
        <v>1246</v>
      </c>
      <c r="C622" s="53" t="s">
        <v>1247</v>
      </c>
      <c r="D622" s="54" t="s">
        <v>995</v>
      </c>
      <c r="E622" s="54"/>
      <c r="F622" s="55">
        <v>-1814979.83</v>
      </c>
      <c r="G622" s="56">
        <f t="shared" si="102"/>
        <v>0</v>
      </c>
      <c r="H622" s="56">
        <f t="shared" si="103"/>
        <v>0</v>
      </c>
      <c r="I622" s="103">
        <f t="shared" si="100"/>
        <v>-1197523.6918340002</v>
      </c>
      <c r="J622" s="103">
        <f t="shared" si="100"/>
        <v>-617456.13816600002</v>
      </c>
      <c r="K622" s="55"/>
      <c r="L622" s="55">
        <v>-1589982.33</v>
      </c>
      <c r="M622" s="56">
        <f t="shared" si="104"/>
        <v>0</v>
      </c>
      <c r="N622" s="56">
        <f t="shared" si="105"/>
        <v>0</v>
      </c>
      <c r="O622" s="103">
        <f t="shared" si="101"/>
        <v>-1049070.3413340002</v>
      </c>
      <c r="P622" s="103">
        <f t="shared" si="101"/>
        <v>-540911.98866600008</v>
      </c>
      <c r="Q622" s="50"/>
    </row>
    <row r="623" spans="1:17" hidden="1" outlineLevel="1">
      <c r="A623" s="51">
        <v>23701193</v>
      </c>
      <c r="B623" s="52" t="s">
        <v>1248</v>
      </c>
      <c r="C623" s="53" t="s">
        <v>1249</v>
      </c>
      <c r="D623" s="54" t="s">
        <v>995</v>
      </c>
      <c r="E623" s="54"/>
      <c r="F623" s="55">
        <v>-314600</v>
      </c>
      <c r="G623" s="56">
        <f t="shared" si="102"/>
        <v>0</v>
      </c>
      <c r="H623" s="56">
        <f t="shared" si="103"/>
        <v>0</v>
      </c>
      <c r="I623" s="103">
        <f t="shared" si="100"/>
        <v>-207573.08000000002</v>
      </c>
      <c r="J623" s="103">
        <f t="shared" si="100"/>
        <v>-107026.92</v>
      </c>
      <c r="K623" s="55"/>
      <c r="L623" s="55">
        <v>-275600</v>
      </c>
      <c r="M623" s="56">
        <f t="shared" si="104"/>
        <v>0</v>
      </c>
      <c r="N623" s="56">
        <f t="shared" si="105"/>
        <v>0</v>
      </c>
      <c r="O623" s="103">
        <f t="shared" si="101"/>
        <v>-181840.88</v>
      </c>
      <c r="P623" s="103">
        <f t="shared" si="101"/>
        <v>-93759.12</v>
      </c>
      <c r="Q623" s="50"/>
    </row>
    <row r="624" spans="1:17" hidden="1" outlineLevel="1">
      <c r="A624" s="51">
        <v>23701203</v>
      </c>
      <c r="B624" s="52" t="s">
        <v>1250</v>
      </c>
      <c r="C624" s="53" t="s">
        <v>1251</v>
      </c>
      <c r="D624" s="54" t="s">
        <v>995</v>
      </c>
      <c r="E624" s="54"/>
      <c r="F624" s="55">
        <v>-2081170.7</v>
      </c>
      <c r="G624" s="56">
        <f t="shared" si="102"/>
        <v>0</v>
      </c>
      <c r="H624" s="56">
        <f t="shared" si="103"/>
        <v>0</v>
      </c>
      <c r="I624" s="103">
        <f t="shared" si="100"/>
        <v>-1373156.4278600002</v>
      </c>
      <c r="J624" s="103">
        <f t="shared" si="100"/>
        <v>-708014.27214000002</v>
      </c>
      <c r="K624" s="55"/>
      <c r="L624" s="55">
        <v>-4365545.6800000006</v>
      </c>
      <c r="M624" s="56">
        <f t="shared" si="104"/>
        <v>0</v>
      </c>
      <c r="N624" s="56">
        <f t="shared" si="105"/>
        <v>0</v>
      </c>
      <c r="O624" s="103">
        <f t="shared" si="101"/>
        <v>-2880387.0396640007</v>
      </c>
      <c r="P624" s="103">
        <f t="shared" si="101"/>
        <v>-1485158.6403360001</v>
      </c>
      <c r="Q624" s="50"/>
    </row>
    <row r="625" spans="1:17" hidden="1" outlineLevel="1">
      <c r="A625" s="51">
        <v>23701223</v>
      </c>
      <c r="B625" s="52" t="s">
        <v>1252</v>
      </c>
      <c r="C625" s="53" t="s">
        <v>1253</v>
      </c>
      <c r="D625" s="54" t="s">
        <v>995</v>
      </c>
      <c r="E625" s="54"/>
      <c r="F625" s="55">
        <v>-4346875</v>
      </c>
      <c r="G625" s="56">
        <f t="shared" si="102"/>
        <v>0</v>
      </c>
      <c r="H625" s="56">
        <f t="shared" si="103"/>
        <v>0</v>
      </c>
      <c r="I625" s="103">
        <f t="shared" si="100"/>
        <v>-2868068.125</v>
      </c>
      <c r="J625" s="103">
        <f t="shared" si="100"/>
        <v>-1478806.875</v>
      </c>
      <c r="K625" s="55"/>
      <c r="L625" s="55">
        <v>-3737500</v>
      </c>
      <c r="M625" s="56">
        <f t="shared" si="104"/>
        <v>0</v>
      </c>
      <c r="N625" s="56">
        <f t="shared" si="105"/>
        <v>0</v>
      </c>
      <c r="O625" s="103">
        <f t="shared" si="101"/>
        <v>-2466002.5</v>
      </c>
      <c r="P625" s="103">
        <f t="shared" si="101"/>
        <v>-1271497.5</v>
      </c>
      <c r="Q625" s="50"/>
    </row>
    <row r="626" spans="1:17" hidden="1" outlineLevel="1">
      <c r="A626" s="51">
        <v>23701253</v>
      </c>
      <c r="B626" s="52" t="s">
        <v>1254</v>
      </c>
      <c r="C626" s="53" t="s">
        <v>1255</v>
      </c>
      <c r="D626" s="54" t="s">
        <v>995</v>
      </c>
      <c r="E626" s="54"/>
      <c r="F626" s="55">
        <v>-3797062.5</v>
      </c>
      <c r="G626" s="56">
        <f t="shared" si="102"/>
        <v>0</v>
      </c>
      <c r="H626" s="56">
        <f t="shared" si="103"/>
        <v>0</v>
      </c>
      <c r="I626" s="103">
        <f t="shared" si="100"/>
        <v>-2505301.8375000004</v>
      </c>
      <c r="J626" s="103">
        <f t="shared" si="100"/>
        <v>-1291760.6625000001</v>
      </c>
      <c r="K626" s="55"/>
      <c r="L626" s="55">
        <v>-565039.0625</v>
      </c>
      <c r="M626" s="56">
        <f t="shared" si="104"/>
        <v>0</v>
      </c>
      <c r="N626" s="56">
        <f t="shared" si="105"/>
        <v>0</v>
      </c>
      <c r="O626" s="103">
        <f t="shared" si="101"/>
        <v>-372812.77343750006</v>
      </c>
      <c r="P626" s="103">
        <f t="shared" si="101"/>
        <v>-192226.2890625</v>
      </c>
      <c r="Q626" s="50"/>
    </row>
    <row r="627" spans="1:17" hidden="1" outlineLevel="1">
      <c r="A627" s="51">
        <v>24100043</v>
      </c>
      <c r="B627" s="52" t="s">
        <v>1256</v>
      </c>
      <c r="C627" s="53" t="s">
        <v>1257</v>
      </c>
      <c r="D627" s="54" t="s">
        <v>995</v>
      </c>
      <c r="E627" s="54"/>
      <c r="F627" s="55">
        <v>0</v>
      </c>
      <c r="G627" s="56">
        <f t="shared" si="102"/>
        <v>0</v>
      </c>
      <c r="H627" s="56">
        <f t="shared" si="103"/>
        <v>0</v>
      </c>
      <c r="I627" s="103">
        <f t="shared" si="100"/>
        <v>0</v>
      </c>
      <c r="J627" s="103">
        <f t="shared" si="100"/>
        <v>0</v>
      </c>
      <c r="K627" s="55"/>
      <c r="L627" s="55">
        <v>-58159.761666666665</v>
      </c>
      <c r="M627" s="56">
        <f t="shared" si="104"/>
        <v>0</v>
      </c>
      <c r="N627" s="56">
        <f t="shared" si="105"/>
        <v>0</v>
      </c>
      <c r="O627" s="103">
        <f t="shared" si="101"/>
        <v>-38373.81074766667</v>
      </c>
      <c r="P627" s="103">
        <f t="shared" si="101"/>
        <v>-19785.950918999999</v>
      </c>
      <c r="Q627" s="50"/>
    </row>
    <row r="628" spans="1:17" hidden="1" outlineLevel="1">
      <c r="A628" s="51">
        <v>24100063</v>
      </c>
      <c r="B628" s="52" t="s">
        <v>1258</v>
      </c>
      <c r="C628" s="53" t="s">
        <v>1259</v>
      </c>
      <c r="D628" s="54" t="s">
        <v>995</v>
      </c>
      <c r="E628" s="54"/>
      <c r="F628" s="55">
        <v>0</v>
      </c>
      <c r="G628" s="56">
        <f t="shared" si="102"/>
        <v>0</v>
      </c>
      <c r="H628" s="56">
        <f t="shared" si="103"/>
        <v>0</v>
      </c>
      <c r="I628" s="103">
        <f t="shared" ref="I628:J647" si="106">IF(AND(RIGHT($A628)&lt;&gt;"1",RIGHT($A628)&lt;&gt;"2"),$F628,0)*I$6</f>
        <v>0</v>
      </c>
      <c r="J628" s="103">
        <f t="shared" si="106"/>
        <v>0</v>
      </c>
      <c r="K628" s="55"/>
      <c r="L628" s="55">
        <v>70.807083333333367</v>
      </c>
      <c r="M628" s="56">
        <f t="shared" si="104"/>
        <v>0</v>
      </c>
      <c r="N628" s="56">
        <f t="shared" si="105"/>
        <v>0</v>
      </c>
      <c r="O628" s="103">
        <f t="shared" ref="O628:P647" si="107">IF(AND(RIGHT($A628)&lt;&gt;"1",RIGHT($A628)&lt;&gt;"2"),$L628,0)*O$6</f>
        <v>46.718513583333362</v>
      </c>
      <c r="P628" s="103">
        <f t="shared" si="107"/>
        <v>24.088569750000012</v>
      </c>
      <c r="Q628" s="50"/>
    </row>
    <row r="629" spans="1:17" hidden="1" outlineLevel="1">
      <c r="A629" s="51" t="s">
        <v>1260</v>
      </c>
      <c r="B629" s="52" t="s">
        <v>1260</v>
      </c>
      <c r="C629" s="53" t="s">
        <v>1261</v>
      </c>
      <c r="D629" s="54" t="s">
        <v>995</v>
      </c>
      <c r="E629" s="54"/>
      <c r="F629" s="55">
        <v>0</v>
      </c>
      <c r="G629" s="56">
        <f t="shared" si="102"/>
        <v>0</v>
      </c>
      <c r="H629" s="56">
        <f t="shared" si="103"/>
        <v>0</v>
      </c>
      <c r="I629" s="103">
        <f t="shared" si="106"/>
        <v>0</v>
      </c>
      <c r="J629" s="103">
        <f t="shared" si="106"/>
        <v>0</v>
      </c>
      <c r="K629" s="55"/>
      <c r="L629" s="55">
        <v>-66.625</v>
      </c>
      <c r="M629" s="56">
        <f t="shared" si="104"/>
        <v>-66.625</v>
      </c>
      <c r="N629" s="56">
        <f t="shared" si="105"/>
        <v>0</v>
      </c>
      <c r="O629" s="103">
        <f t="shared" si="107"/>
        <v>0</v>
      </c>
      <c r="P629" s="103">
        <f t="shared" si="107"/>
        <v>0</v>
      </c>
      <c r="Q629" s="50"/>
    </row>
    <row r="630" spans="1:17" hidden="1" outlineLevel="1">
      <c r="A630" s="51">
        <v>24100131</v>
      </c>
      <c r="B630" s="52" t="s">
        <v>1262</v>
      </c>
      <c r="C630" s="53" t="s">
        <v>1263</v>
      </c>
      <c r="D630" s="54" t="s">
        <v>995</v>
      </c>
      <c r="E630" s="54"/>
      <c r="F630" s="55">
        <v>-31.65</v>
      </c>
      <c r="G630" s="56">
        <f t="shared" si="102"/>
        <v>-31.65</v>
      </c>
      <c r="H630" s="56">
        <f t="shared" si="103"/>
        <v>0</v>
      </c>
      <c r="I630" s="103">
        <f t="shared" si="106"/>
        <v>0</v>
      </c>
      <c r="J630" s="103">
        <f t="shared" si="106"/>
        <v>0</v>
      </c>
      <c r="K630" s="55"/>
      <c r="L630" s="55">
        <v>-50.960416666666674</v>
      </c>
      <c r="M630" s="56">
        <f t="shared" si="104"/>
        <v>-50.960416666666674</v>
      </c>
      <c r="N630" s="56">
        <f t="shared" si="105"/>
        <v>0</v>
      </c>
      <c r="O630" s="103">
        <f t="shared" si="107"/>
        <v>0</v>
      </c>
      <c r="P630" s="103">
        <f t="shared" si="107"/>
        <v>0</v>
      </c>
      <c r="Q630" s="50"/>
    </row>
    <row r="631" spans="1:17" hidden="1" outlineLevel="1">
      <c r="A631" s="51">
        <v>24100143</v>
      </c>
      <c r="B631" s="52" t="s">
        <v>1264</v>
      </c>
      <c r="C631" s="53" t="s">
        <v>1265</v>
      </c>
      <c r="D631" s="54" t="s">
        <v>995</v>
      </c>
      <c r="E631" s="54"/>
      <c r="F631" s="55">
        <v>0</v>
      </c>
      <c r="G631" s="56">
        <f t="shared" si="102"/>
        <v>0</v>
      </c>
      <c r="H631" s="56">
        <f t="shared" si="103"/>
        <v>0</v>
      </c>
      <c r="I631" s="103">
        <f t="shared" si="106"/>
        <v>0</v>
      </c>
      <c r="J631" s="103">
        <f t="shared" si="106"/>
        <v>0</v>
      </c>
      <c r="K631" s="55"/>
      <c r="L631" s="55">
        <v>-131895.60250000001</v>
      </c>
      <c r="M631" s="56">
        <f t="shared" si="104"/>
        <v>0</v>
      </c>
      <c r="N631" s="56">
        <f t="shared" si="105"/>
        <v>0</v>
      </c>
      <c r="O631" s="103">
        <f t="shared" si="107"/>
        <v>-87024.718529500009</v>
      </c>
      <c r="P631" s="103">
        <f t="shared" si="107"/>
        <v>-44870.883970500006</v>
      </c>
      <c r="Q631" s="50"/>
    </row>
    <row r="632" spans="1:17" hidden="1" outlineLevel="1">
      <c r="A632" s="51">
        <v>24100173</v>
      </c>
      <c r="B632" s="52" t="s">
        <v>1266</v>
      </c>
      <c r="C632" s="53" t="s">
        <v>1259</v>
      </c>
      <c r="D632" s="54" t="s">
        <v>995</v>
      </c>
      <c r="E632" s="54"/>
      <c r="F632" s="55">
        <v>-18329.490000000002</v>
      </c>
      <c r="G632" s="56">
        <f t="shared" si="102"/>
        <v>0</v>
      </c>
      <c r="H632" s="56">
        <f t="shared" si="103"/>
        <v>0</v>
      </c>
      <c r="I632" s="103">
        <f t="shared" si="106"/>
        <v>-12093.797502000001</v>
      </c>
      <c r="J632" s="103">
        <f t="shared" si="106"/>
        <v>-6235.6924980000003</v>
      </c>
      <c r="K632" s="55"/>
      <c r="L632" s="55">
        <v>-3075.1095833333325</v>
      </c>
      <c r="M632" s="56">
        <f t="shared" si="104"/>
        <v>0</v>
      </c>
      <c r="N632" s="56">
        <f t="shared" si="105"/>
        <v>0</v>
      </c>
      <c r="O632" s="103">
        <f t="shared" si="107"/>
        <v>-2028.9573030833328</v>
      </c>
      <c r="P632" s="103">
        <f t="shared" si="107"/>
        <v>-1046.1522802499996</v>
      </c>
      <c r="Q632" s="50"/>
    </row>
    <row r="633" spans="1:17" hidden="1" outlineLevel="1">
      <c r="A633" s="51">
        <v>24100183</v>
      </c>
      <c r="B633" s="52" t="s">
        <v>1267</v>
      </c>
      <c r="C633" s="53" t="s">
        <v>1268</v>
      </c>
      <c r="D633" s="54" t="s">
        <v>995</v>
      </c>
      <c r="E633" s="54"/>
      <c r="F633" s="55">
        <v>0</v>
      </c>
      <c r="G633" s="56">
        <f t="shared" si="102"/>
        <v>0</v>
      </c>
      <c r="H633" s="56">
        <f t="shared" si="103"/>
        <v>0</v>
      </c>
      <c r="I633" s="103">
        <f t="shared" si="106"/>
        <v>0</v>
      </c>
      <c r="J633" s="103">
        <f t="shared" si="106"/>
        <v>0</v>
      </c>
      <c r="K633" s="55"/>
      <c r="L633" s="55">
        <v>-73.213333333333324</v>
      </c>
      <c r="M633" s="56">
        <f t="shared" si="104"/>
        <v>0</v>
      </c>
      <c r="N633" s="56">
        <f t="shared" si="105"/>
        <v>0</v>
      </c>
      <c r="O633" s="103">
        <f t="shared" si="107"/>
        <v>-48.306157333333331</v>
      </c>
      <c r="P633" s="103">
        <f t="shared" si="107"/>
        <v>-24.907175999999996</v>
      </c>
      <c r="Q633" s="50"/>
    </row>
    <row r="634" spans="1:17" hidden="1" outlineLevel="1">
      <c r="A634" s="51">
        <v>24100212</v>
      </c>
      <c r="B634" s="52" t="s">
        <v>1269</v>
      </c>
      <c r="C634" s="53" t="s">
        <v>1270</v>
      </c>
      <c r="D634" s="54" t="s">
        <v>995</v>
      </c>
      <c r="E634" s="54"/>
      <c r="F634" s="55">
        <v>-1911147.67</v>
      </c>
      <c r="G634" s="56">
        <f t="shared" si="102"/>
        <v>0</v>
      </c>
      <c r="H634" s="56">
        <f t="shared" si="103"/>
        <v>-1911147.67</v>
      </c>
      <c r="I634" s="103">
        <f t="shared" si="106"/>
        <v>0</v>
      </c>
      <c r="J634" s="103">
        <f t="shared" si="106"/>
        <v>0</v>
      </c>
      <c r="K634" s="55"/>
      <c r="L634" s="55">
        <v>-1592880.9779166665</v>
      </c>
      <c r="M634" s="56">
        <f t="shared" si="104"/>
        <v>0</v>
      </c>
      <c r="N634" s="56">
        <f t="shared" si="105"/>
        <v>-1592880.9779166665</v>
      </c>
      <c r="O634" s="103">
        <f t="shared" si="107"/>
        <v>0</v>
      </c>
      <c r="P634" s="103">
        <f t="shared" si="107"/>
        <v>0</v>
      </c>
      <c r="Q634" s="50"/>
    </row>
    <row r="635" spans="1:17" hidden="1" outlineLevel="1">
      <c r="A635" s="51">
        <v>24200011</v>
      </c>
      <c r="B635" s="52" t="s">
        <v>1271</v>
      </c>
      <c r="C635" s="53" t="s">
        <v>1272</v>
      </c>
      <c r="D635" s="54" t="s">
        <v>995</v>
      </c>
      <c r="E635" s="54"/>
      <c r="F635" s="55">
        <v>-43630.49</v>
      </c>
      <c r="G635" s="56">
        <f t="shared" si="102"/>
        <v>-43630.49</v>
      </c>
      <c r="H635" s="56">
        <f t="shared" si="103"/>
        <v>0</v>
      </c>
      <c r="I635" s="103">
        <f t="shared" si="106"/>
        <v>0</v>
      </c>
      <c r="J635" s="103">
        <f t="shared" si="106"/>
        <v>0</v>
      </c>
      <c r="K635" s="55"/>
      <c r="L635" s="55">
        <v>-45590.287916666661</v>
      </c>
      <c r="M635" s="56">
        <f t="shared" si="104"/>
        <v>-45590.287916666661</v>
      </c>
      <c r="N635" s="56">
        <f t="shared" si="105"/>
        <v>0</v>
      </c>
      <c r="O635" s="103">
        <f t="shared" si="107"/>
        <v>0</v>
      </c>
      <c r="P635" s="103">
        <f t="shared" si="107"/>
        <v>0</v>
      </c>
      <c r="Q635" s="50"/>
    </row>
    <row r="636" spans="1:17" hidden="1" outlineLevel="1">
      <c r="A636" s="51">
        <v>24200032</v>
      </c>
      <c r="B636" s="52" t="s">
        <v>1273</v>
      </c>
      <c r="C636" s="53" t="s">
        <v>1274</v>
      </c>
      <c r="D636" s="54" t="s">
        <v>91</v>
      </c>
      <c r="E636" s="54"/>
      <c r="F636" s="55">
        <v>0</v>
      </c>
      <c r="G636" s="56">
        <f t="shared" si="102"/>
        <v>0</v>
      </c>
      <c r="H636" s="56">
        <f t="shared" si="103"/>
        <v>0</v>
      </c>
      <c r="I636" s="103">
        <f t="shared" si="106"/>
        <v>0</v>
      </c>
      <c r="J636" s="103">
        <f t="shared" si="106"/>
        <v>0</v>
      </c>
      <c r="K636" s="55"/>
      <c r="L636" s="55">
        <v>0</v>
      </c>
      <c r="M636" s="56">
        <f t="shared" si="104"/>
        <v>0</v>
      </c>
      <c r="N636" s="56">
        <f t="shared" si="105"/>
        <v>0</v>
      </c>
      <c r="O636" s="103">
        <f t="shared" si="107"/>
        <v>0</v>
      </c>
      <c r="P636" s="103">
        <f t="shared" si="107"/>
        <v>0</v>
      </c>
      <c r="Q636" s="50"/>
    </row>
    <row r="637" spans="1:17" hidden="1" outlineLevel="1">
      <c r="A637" s="51">
        <v>24200041</v>
      </c>
      <c r="B637" s="52" t="s">
        <v>1275</v>
      </c>
      <c r="C637" s="53" t="s">
        <v>1276</v>
      </c>
      <c r="D637" s="54" t="s">
        <v>91</v>
      </c>
      <c r="E637" s="54"/>
      <c r="F637" s="55">
        <v>-1121500</v>
      </c>
      <c r="G637" s="56">
        <f t="shared" si="102"/>
        <v>-1121500</v>
      </c>
      <c r="H637" s="56">
        <f t="shared" si="103"/>
        <v>0</v>
      </c>
      <c r="I637" s="103">
        <f t="shared" si="106"/>
        <v>0</v>
      </c>
      <c r="J637" s="103">
        <f t="shared" si="106"/>
        <v>0</v>
      </c>
      <c r="K637" s="55"/>
      <c r="L637" s="55">
        <v>-1091500</v>
      </c>
      <c r="M637" s="56">
        <f t="shared" si="104"/>
        <v>-1091500</v>
      </c>
      <c r="N637" s="56">
        <f t="shared" si="105"/>
        <v>0</v>
      </c>
      <c r="O637" s="103">
        <f t="shared" si="107"/>
        <v>0</v>
      </c>
      <c r="P637" s="103">
        <f t="shared" si="107"/>
        <v>0</v>
      </c>
      <c r="Q637" s="50"/>
    </row>
    <row r="638" spans="1:17" hidden="1" outlineLevel="1">
      <c r="A638" s="51">
        <v>24200061</v>
      </c>
      <c r="B638" s="52" t="s">
        <v>1277</v>
      </c>
      <c r="C638" s="53" t="s">
        <v>1278</v>
      </c>
      <c r="D638" s="54" t="s">
        <v>995</v>
      </c>
      <c r="E638" s="54"/>
      <c r="F638" s="55">
        <v>-266276.96999999997</v>
      </c>
      <c r="G638" s="56">
        <f t="shared" si="102"/>
        <v>-266276.96999999997</v>
      </c>
      <c r="H638" s="56">
        <f t="shared" si="103"/>
        <v>0</v>
      </c>
      <c r="I638" s="103">
        <f t="shared" si="106"/>
        <v>0</v>
      </c>
      <c r="J638" s="103">
        <f t="shared" si="106"/>
        <v>0</v>
      </c>
      <c r="K638" s="55"/>
      <c r="L638" s="55">
        <v>-355466.06</v>
      </c>
      <c r="M638" s="56">
        <f t="shared" si="104"/>
        <v>-355466.06</v>
      </c>
      <c r="N638" s="56">
        <f t="shared" si="105"/>
        <v>0</v>
      </c>
      <c r="O638" s="103">
        <f t="shared" si="107"/>
        <v>0</v>
      </c>
      <c r="P638" s="103">
        <f t="shared" si="107"/>
        <v>0</v>
      </c>
      <c r="Q638" s="50"/>
    </row>
    <row r="639" spans="1:17" hidden="1" outlineLevel="1">
      <c r="A639" s="51">
        <v>24200071</v>
      </c>
      <c r="B639" s="52" t="s">
        <v>1279</v>
      </c>
      <c r="C639" s="53" t="s">
        <v>1280</v>
      </c>
      <c r="D639" s="54" t="s">
        <v>995</v>
      </c>
      <c r="E639" s="54"/>
      <c r="F639" s="55">
        <v>-440382.71</v>
      </c>
      <c r="G639" s="56">
        <f t="shared" si="102"/>
        <v>-440382.71</v>
      </c>
      <c r="H639" s="56">
        <f t="shared" si="103"/>
        <v>0</v>
      </c>
      <c r="I639" s="103">
        <f t="shared" si="106"/>
        <v>0</v>
      </c>
      <c r="J639" s="103">
        <f t="shared" si="106"/>
        <v>0</v>
      </c>
      <c r="K639" s="55"/>
      <c r="L639" s="55">
        <v>-480051.41833333339</v>
      </c>
      <c r="M639" s="56">
        <f t="shared" si="104"/>
        <v>-480051.41833333339</v>
      </c>
      <c r="N639" s="56">
        <f t="shared" si="105"/>
        <v>0</v>
      </c>
      <c r="O639" s="103">
        <f t="shared" si="107"/>
        <v>0</v>
      </c>
      <c r="P639" s="103">
        <f t="shared" si="107"/>
        <v>0</v>
      </c>
      <c r="Q639" s="50"/>
    </row>
    <row r="640" spans="1:17" hidden="1" outlineLevel="1">
      <c r="A640" s="51">
        <v>24200081</v>
      </c>
      <c r="B640" s="52" t="s">
        <v>1281</v>
      </c>
      <c r="C640" s="53" t="s">
        <v>1282</v>
      </c>
      <c r="D640" s="54" t="s">
        <v>91</v>
      </c>
      <c r="E640" s="54"/>
      <c r="F640" s="55">
        <v>-17527.900000000001</v>
      </c>
      <c r="G640" s="56">
        <f t="shared" si="102"/>
        <v>-17527.900000000001</v>
      </c>
      <c r="H640" s="56">
        <f t="shared" si="103"/>
        <v>0</v>
      </c>
      <c r="I640" s="103">
        <f t="shared" si="106"/>
        <v>0</v>
      </c>
      <c r="J640" s="103">
        <f t="shared" si="106"/>
        <v>0</v>
      </c>
      <c r="K640" s="55"/>
      <c r="L640" s="55">
        <v>-13404.247916666665</v>
      </c>
      <c r="M640" s="56">
        <f t="shared" si="104"/>
        <v>-13404.247916666665</v>
      </c>
      <c r="N640" s="56">
        <f t="shared" si="105"/>
        <v>0</v>
      </c>
      <c r="O640" s="103">
        <f t="shared" si="107"/>
        <v>0</v>
      </c>
      <c r="P640" s="103">
        <f t="shared" si="107"/>
        <v>0</v>
      </c>
      <c r="Q640" s="50"/>
    </row>
    <row r="641" spans="1:17" hidden="1" outlineLevel="1">
      <c r="A641" s="51">
        <v>24200101</v>
      </c>
      <c r="B641" s="52" t="s">
        <v>1283</v>
      </c>
      <c r="C641" s="53" t="s">
        <v>1284</v>
      </c>
      <c r="D641" s="54" t="s">
        <v>91</v>
      </c>
      <c r="E641" s="54"/>
      <c r="F641" s="55">
        <v>0</v>
      </c>
      <c r="G641" s="56">
        <f t="shared" si="102"/>
        <v>0</v>
      </c>
      <c r="H641" s="56">
        <f t="shared" si="103"/>
        <v>0</v>
      </c>
      <c r="I641" s="103">
        <f t="shared" si="106"/>
        <v>0</v>
      </c>
      <c r="J641" s="103">
        <f t="shared" si="106"/>
        <v>0</v>
      </c>
      <c r="K641" s="55"/>
      <c r="L641" s="55">
        <v>-5000</v>
      </c>
      <c r="M641" s="56">
        <f t="shared" si="104"/>
        <v>-5000</v>
      </c>
      <c r="N641" s="56">
        <f t="shared" si="105"/>
        <v>0</v>
      </c>
      <c r="O641" s="103">
        <f t="shared" si="107"/>
        <v>0</v>
      </c>
      <c r="P641" s="103">
        <f t="shared" si="107"/>
        <v>0</v>
      </c>
      <c r="Q641" s="50"/>
    </row>
    <row r="642" spans="1:17" hidden="1" outlineLevel="1">
      <c r="A642" s="51">
        <v>24200103</v>
      </c>
      <c r="B642" s="52" t="s">
        <v>1285</v>
      </c>
      <c r="C642" s="53" t="s">
        <v>1286</v>
      </c>
      <c r="D642" s="54" t="s">
        <v>995</v>
      </c>
      <c r="E642" s="54"/>
      <c r="F642" s="55">
        <v>0</v>
      </c>
      <c r="G642" s="56">
        <f t="shared" si="102"/>
        <v>0</v>
      </c>
      <c r="H642" s="56">
        <f t="shared" si="103"/>
        <v>0</v>
      </c>
      <c r="I642" s="103">
        <f t="shared" si="106"/>
        <v>0</v>
      </c>
      <c r="J642" s="103">
        <f t="shared" si="106"/>
        <v>0</v>
      </c>
      <c r="K642" s="55"/>
      <c r="L642" s="55">
        <v>0</v>
      </c>
      <c r="M642" s="56">
        <f t="shared" si="104"/>
        <v>0</v>
      </c>
      <c r="N642" s="56">
        <f t="shared" si="105"/>
        <v>0</v>
      </c>
      <c r="O642" s="103">
        <f t="shared" si="107"/>
        <v>0</v>
      </c>
      <c r="P642" s="103">
        <f t="shared" si="107"/>
        <v>0</v>
      </c>
      <c r="Q642" s="50"/>
    </row>
    <row r="643" spans="1:17" hidden="1" outlineLevel="1">
      <c r="A643" s="51">
        <v>24200451</v>
      </c>
      <c r="B643" s="52" t="s">
        <v>1287</v>
      </c>
      <c r="C643" s="53" t="s">
        <v>1288</v>
      </c>
      <c r="D643" s="54" t="s">
        <v>91</v>
      </c>
      <c r="E643" s="54"/>
      <c r="F643" s="55">
        <v>0</v>
      </c>
      <c r="G643" s="56">
        <f t="shared" si="102"/>
        <v>0</v>
      </c>
      <c r="H643" s="56">
        <f t="shared" si="103"/>
        <v>0</v>
      </c>
      <c r="I643" s="103">
        <f t="shared" si="106"/>
        <v>0</v>
      </c>
      <c r="J643" s="103">
        <f t="shared" si="106"/>
        <v>0</v>
      </c>
      <c r="K643" s="55"/>
      <c r="L643" s="55">
        <v>25518.118749999998</v>
      </c>
      <c r="M643" s="56">
        <f t="shared" si="104"/>
        <v>25518.118749999998</v>
      </c>
      <c r="N643" s="56">
        <f t="shared" si="105"/>
        <v>0</v>
      </c>
      <c r="O643" s="103">
        <f t="shared" si="107"/>
        <v>0</v>
      </c>
      <c r="P643" s="103">
        <f t="shared" si="107"/>
        <v>0</v>
      </c>
      <c r="Q643" s="50"/>
    </row>
    <row r="644" spans="1:17" hidden="1" outlineLevel="1">
      <c r="A644" s="51">
        <v>24200461</v>
      </c>
      <c r="B644" s="52" t="s">
        <v>1289</v>
      </c>
      <c r="C644" s="53" t="s">
        <v>1290</v>
      </c>
      <c r="D644" s="54" t="s">
        <v>91</v>
      </c>
      <c r="E644" s="54"/>
      <c r="F644" s="55">
        <v>2255016.5299999998</v>
      </c>
      <c r="G644" s="56">
        <f t="shared" si="102"/>
        <v>2255016.5299999998</v>
      </c>
      <c r="H644" s="56">
        <f t="shared" si="103"/>
        <v>0</v>
      </c>
      <c r="I644" s="103">
        <f t="shared" si="106"/>
        <v>0</v>
      </c>
      <c r="J644" s="103">
        <f t="shared" si="106"/>
        <v>0</v>
      </c>
      <c r="K644" s="55"/>
      <c r="L644" s="55">
        <v>-7001718.3658333346</v>
      </c>
      <c r="M644" s="56">
        <f t="shared" si="104"/>
        <v>-7001718.3658333346</v>
      </c>
      <c r="N644" s="56">
        <f t="shared" si="105"/>
        <v>0</v>
      </c>
      <c r="O644" s="103">
        <f t="shared" si="107"/>
        <v>0</v>
      </c>
      <c r="P644" s="103">
        <f t="shared" si="107"/>
        <v>0</v>
      </c>
      <c r="Q644" s="50"/>
    </row>
    <row r="645" spans="1:17" hidden="1" outlineLevel="1">
      <c r="A645" s="51">
        <v>24200511</v>
      </c>
      <c r="B645" s="52" t="s">
        <v>1291</v>
      </c>
      <c r="C645" s="53" t="s">
        <v>1292</v>
      </c>
      <c r="D645" s="54" t="s">
        <v>995</v>
      </c>
      <c r="E645" s="54"/>
      <c r="F645" s="55">
        <v>-5060781</v>
      </c>
      <c r="G645" s="56">
        <f t="shared" si="102"/>
        <v>-5060781</v>
      </c>
      <c r="H645" s="56">
        <f t="shared" si="103"/>
        <v>0</v>
      </c>
      <c r="I645" s="103">
        <f t="shared" si="106"/>
        <v>0</v>
      </c>
      <c r="J645" s="103">
        <f t="shared" si="106"/>
        <v>0</v>
      </c>
      <c r="K645" s="55"/>
      <c r="L645" s="55">
        <v>-3813614.8158333334</v>
      </c>
      <c r="M645" s="56">
        <f t="shared" si="104"/>
        <v>-3813614.8158333334</v>
      </c>
      <c r="N645" s="56">
        <f t="shared" si="105"/>
        <v>0</v>
      </c>
      <c r="O645" s="103">
        <f t="shared" si="107"/>
        <v>0</v>
      </c>
      <c r="P645" s="103">
        <f t="shared" si="107"/>
        <v>0</v>
      </c>
      <c r="Q645" s="50"/>
    </row>
    <row r="646" spans="1:17" hidden="1" outlineLevel="1">
      <c r="A646" s="51">
        <v>24200521</v>
      </c>
      <c r="B646" s="52" t="s">
        <v>1293</v>
      </c>
      <c r="C646" s="53" t="s">
        <v>1294</v>
      </c>
      <c r="D646" s="54" t="s">
        <v>995</v>
      </c>
      <c r="E646" s="54"/>
      <c r="F646" s="55">
        <v>-347998.98</v>
      </c>
      <c r="G646" s="56">
        <f t="shared" si="102"/>
        <v>-347998.98</v>
      </c>
      <c r="H646" s="56">
        <f t="shared" si="103"/>
        <v>0</v>
      </c>
      <c r="I646" s="103">
        <f t="shared" si="106"/>
        <v>0</v>
      </c>
      <c r="J646" s="103">
        <f t="shared" si="106"/>
        <v>0</v>
      </c>
      <c r="K646" s="55"/>
      <c r="L646" s="55">
        <v>-157217.74875</v>
      </c>
      <c r="M646" s="56">
        <f t="shared" si="104"/>
        <v>-157217.74875</v>
      </c>
      <c r="N646" s="56">
        <f t="shared" si="105"/>
        <v>0</v>
      </c>
      <c r="O646" s="103">
        <f t="shared" si="107"/>
        <v>0</v>
      </c>
      <c r="P646" s="103">
        <f t="shared" si="107"/>
        <v>0</v>
      </c>
      <c r="Q646" s="50"/>
    </row>
    <row r="647" spans="1:17" hidden="1" outlineLevel="1">
      <c r="A647" s="51">
        <v>24200541</v>
      </c>
      <c r="B647" s="52" t="s">
        <v>1295</v>
      </c>
      <c r="C647" s="53" t="s">
        <v>1296</v>
      </c>
      <c r="D647" s="54" t="s">
        <v>995</v>
      </c>
      <c r="E647" s="54"/>
      <c r="F647" s="55">
        <v>-126578.25</v>
      </c>
      <c r="G647" s="56">
        <f t="shared" si="102"/>
        <v>-126578.25</v>
      </c>
      <c r="H647" s="56">
        <f t="shared" si="103"/>
        <v>0</v>
      </c>
      <c r="I647" s="103">
        <f t="shared" si="106"/>
        <v>0</v>
      </c>
      <c r="J647" s="103">
        <f t="shared" si="106"/>
        <v>0</v>
      </c>
      <c r="K647" s="55"/>
      <c r="L647" s="55">
        <v>-100893.25249999999</v>
      </c>
      <c r="M647" s="56">
        <f t="shared" si="104"/>
        <v>-100893.25249999999</v>
      </c>
      <c r="N647" s="56">
        <f t="shared" si="105"/>
        <v>0</v>
      </c>
      <c r="O647" s="103">
        <f t="shared" si="107"/>
        <v>0</v>
      </c>
      <c r="P647" s="103">
        <f t="shared" si="107"/>
        <v>0</v>
      </c>
      <c r="Q647" s="50"/>
    </row>
    <row r="648" spans="1:17" hidden="1" outlineLevel="1">
      <c r="A648" s="51">
        <v>24200551</v>
      </c>
      <c r="B648" s="52" t="s">
        <v>1297</v>
      </c>
      <c r="C648" s="53" t="s">
        <v>1298</v>
      </c>
      <c r="D648" s="54" t="s">
        <v>995</v>
      </c>
      <c r="E648" s="54"/>
      <c r="F648" s="55">
        <v>-126578.25</v>
      </c>
      <c r="G648" s="56">
        <f t="shared" si="102"/>
        <v>-126578.25</v>
      </c>
      <c r="H648" s="56">
        <f t="shared" si="103"/>
        <v>0</v>
      </c>
      <c r="I648" s="103">
        <f t="shared" ref="I648:J667" si="108">IF(AND(RIGHT($A648)&lt;&gt;"1",RIGHT($A648)&lt;&gt;"2"),$F648,0)*I$6</f>
        <v>0</v>
      </c>
      <c r="J648" s="103">
        <f t="shared" si="108"/>
        <v>0</v>
      </c>
      <c r="K648" s="55"/>
      <c r="L648" s="55">
        <v>-100893.25249999999</v>
      </c>
      <c r="M648" s="56">
        <f t="shared" si="104"/>
        <v>-100893.25249999999</v>
      </c>
      <c r="N648" s="56">
        <f t="shared" si="105"/>
        <v>0</v>
      </c>
      <c r="O648" s="103">
        <f t="shared" ref="O648:P667" si="109">IF(AND(RIGHT($A648)&lt;&gt;"1",RIGHT($A648)&lt;&gt;"2"),$L648,0)*O$6</f>
        <v>0</v>
      </c>
      <c r="P648" s="103">
        <f t="shared" si="109"/>
        <v>0</v>
      </c>
      <c r="Q648" s="50"/>
    </row>
    <row r="649" spans="1:17" hidden="1" outlineLevel="1">
      <c r="A649" s="51">
        <v>24200561</v>
      </c>
      <c r="B649" s="52" t="s">
        <v>1299</v>
      </c>
      <c r="C649" s="53" t="s">
        <v>1300</v>
      </c>
      <c r="D649" s="54" t="s">
        <v>995</v>
      </c>
      <c r="E649" s="54"/>
      <c r="F649" s="55">
        <v>-36164.85</v>
      </c>
      <c r="G649" s="56">
        <f t="shared" si="102"/>
        <v>-36164.85</v>
      </c>
      <c r="H649" s="56">
        <f t="shared" si="103"/>
        <v>0</v>
      </c>
      <c r="I649" s="103">
        <f t="shared" si="108"/>
        <v>0</v>
      </c>
      <c r="J649" s="103">
        <f t="shared" si="108"/>
        <v>0</v>
      </c>
      <c r="K649" s="55"/>
      <c r="L649" s="55">
        <v>-24530.858333333334</v>
      </c>
      <c r="M649" s="56">
        <f t="shared" si="104"/>
        <v>-24530.858333333334</v>
      </c>
      <c r="N649" s="56">
        <f t="shared" si="105"/>
        <v>0</v>
      </c>
      <c r="O649" s="103">
        <f t="shared" si="109"/>
        <v>0</v>
      </c>
      <c r="P649" s="103">
        <f t="shared" si="109"/>
        <v>0</v>
      </c>
      <c r="Q649" s="50"/>
    </row>
    <row r="650" spans="1:17" hidden="1" outlineLevel="1">
      <c r="A650" s="51">
        <v>24200571</v>
      </c>
      <c r="B650" s="52" t="s">
        <v>1301</v>
      </c>
      <c r="C650" s="53" t="s">
        <v>1302</v>
      </c>
      <c r="D650" s="54" t="s">
        <v>995</v>
      </c>
      <c r="E650" s="54"/>
      <c r="F650" s="55">
        <v>-36164.85</v>
      </c>
      <c r="G650" s="56">
        <f t="shared" si="102"/>
        <v>-36164.85</v>
      </c>
      <c r="H650" s="56">
        <f t="shared" si="103"/>
        <v>0</v>
      </c>
      <c r="I650" s="103">
        <f t="shared" si="108"/>
        <v>0</v>
      </c>
      <c r="J650" s="103">
        <f t="shared" si="108"/>
        <v>0</v>
      </c>
      <c r="K650" s="55"/>
      <c r="L650" s="55">
        <v>-24530.859166666665</v>
      </c>
      <c r="M650" s="56">
        <f t="shared" si="104"/>
        <v>-24530.859166666665</v>
      </c>
      <c r="N650" s="56">
        <f t="shared" si="105"/>
        <v>0</v>
      </c>
      <c r="O650" s="103">
        <f t="shared" si="109"/>
        <v>0</v>
      </c>
      <c r="P650" s="103">
        <f t="shared" si="109"/>
        <v>0</v>
      </c>
      <c r="Q650" s="50"/>
    </row>
    <row r="651" spans="1:17" hidden="1" outlineLevel="1">
      <c r="A651" s="51">
        <v>24200603</v>
      </c>
      <c r="B651" s="52" t="s">
        <v>1303</v>
      </c>
      <c r="C651" s="53" t="s">
        <v>1304</v>
      </c>
      <c r="D651" s="54" t="s">
        <v>995</v>
      </c>
      <c r="E651" s="54"/>
      <c r="F651" s="55">
        <v>0</v>
      </c>
      <c r="G651" s="56">
        <f t="shared" si="102"/>
        <v>0</v>
      </c>
      <c r="H651" s="56">
        <f t="shared" si="103"/>
        <v>0</v>
      </c>
      <c r="I651" s="103">
        <f t="shared" si="108"/>
        <v>0</v>
      </c>
      <c r="J651" s="103">
        <f t="shared" si="108"/>
        <v>0</v>
      </c>
      <c r="K651" s="55"/>
      <c r="L651" s="55">
        <v>0</v>
      </c>
      <c r="M651" s="56">
        <f t="shared" si="104"/>
        <v>0</v>
      </c>
      <c r="N651" s="56">
        <f t="shared" si="105"/>
        <v>0</v>
      </c>
      <c r="O651" s="103">
        <f t="shared" si="109"/>
        <v>0</v>
      </c>
      <c r="P651" s="103">
        <f t="shared" si="109"/>
        <v>0</v>
      </c>
      <c r="Q651" s="50"/>
    </row>
    <row r="652" spans="1:17" hidden="1" outlineLevel="1">
      <c r="A652" s="51">
        <v>24200611</v>
      </c>
      <c r="B652" s="52" t="s">
        <v>1305</v>
      </c>
      <c r="C652" s="53" t="s">
        <v>1306</v>
      </c>
      <c r="D652" s="54" t="s">
        <v>995</v>
      </c>
      <c r="E652" s="54"/>
      <c r="F652" s="55">
        <v>-259628.01</v>
      </c>
      <c r="G652" s="56">
        <f t="shared" si="102"/>
        <v>-259628.01</v>
      </c>
      <c r="H652" s="56">
        <f t="shared" si="103"/>
        <v>0</v>
      </c>
      <c r="I652" s="103">
        <f t="shared" si="108"/>
        <v>0</v>
      </c>
      <c r="J652" s="103">
        <f t="shared" si="108"/>
        <v>0</v>
      </c>
      <c r="K652" s="55"/>
      <c r="L652" s="55">
        <v>-286182.08541666664</v>
      </c>
      <c r="M652" s="56">
        <f t="shared" si="104"/>
        <v>-286182.08541666664</v>
      </c>
      <c r="N652" s="56">
        <f t="shared" si="105"/>
        <v>0</v>
      </c>
      <c r="O652" s="103">
        <f t="shared" si="109"/>
        <v>0</v>
      </c>
      <c r="P652" s="103">
        <f t="shared" si="109"/>
        <v>0</v>
      </c>
      <c r="Q652" s="50"/>
    </row>
    <row r="653" spans="1:17" hidden="1" outlineLevel="1">
      <c r="A653" s="51">
        <v>24200622</v>
      </c>
      <c r="B653" s="52" t="s">
        <v>1307</v>
      </c>
      <c r="C653" s="53" t="s">
        <v>1308</v>
      </c>
      <c r="D653" s="54" t="s">
        <v>995</v>
      </c>
      <c r="E653" s="54"/>
      <c r="F653" s="55">
        <v>-2113899</v>
      </c>
      <c r="G653" s="56">
        <f t="shared" si="102"/>
        <v>0</v>
      </c>
      <c r="H653" s="56">
        <f t="shared" si="103"/>
        <v>-2113899</v>
      </c>
      <c r="I653" s="103">
        <f t="shared" si="108"/>
        <v>0</v>
      </c>
      <c r="J653" s="103">
        <f t="shared" si="108"/>
        <v>0</v>
      </c>
      <c r="K653" s="55"/>
      <c r="L653" s="55">
        <v>-1653437.1904166667</v>
      </c>
      <c r="M653" s="56">
        <f t="shared" si="104"/>
        <v>0</v>
      </c>
      <c r="N653" s="56">
        <f t="shared" si="105"/>
        <v>-1653437.1904166667</v>
      </c>
      <c r="O653" s="103">
        <f t="shared" si="109"/>
        <v>0</v>
      </c>
      <c r="P653" s="103">
        <f t="shared" si="109"/>
        <v>0</v>
      </c>
      <c r="Q653" s="50"/>
    </row>
    <row r="654" spans="1:17" hidden="1" outlineLevel="1">
      <c r="A654" s="51">
        <v>24200632</v>
      </c>
      <c r="B654" s="52" t="s">
        <v>1309</v>
      </c>
      <c r="C654" s="53" t="s">
        <v>1310</v>
      </c>
      <c r="D654" s="54" t="s">
        <v>91</v>
      </c>
      <c r="E654" s="54"/>
      <c r="F654" s="55">
        <v>0</v>
      </c>
      <c r="G654" s="56">
        <f t="shared" si="102"/>
        <v>0</v>
      </c>
      <c r="H654" s="56">
        <f t="shared" si="103"/>
        <v>0</v>
      </c>
      <c r="I654" s="103">
        <f t="shared" si="108"/>
        <v>0</v>
      </c>
      <c r="J654" s="103">
        <f t="shared" si="108"/>
        <v>0</v>
      </c>
      <c r="K654" s="55"/>
      <c r="L654" s="55">
        <v>0</v>
      </c>
      <c r="M654" s="56">
        <f t="shared" si="104"/>
        <v>0</v>
      </c>
      <c r="N654" s="56">
        <f t="shared" si="105"/>
        <v>0</v>
      </c>
      <c r="O654" s="103">
        <f t="shared" si="109"/>
        <v>0</v>
      </c>
      <c r="P654" s="103">
        <f t="shared" si="109"/>
        <v>0</v>
      </c>
      <c r="Q654" s="50"/>
    </row>
    <row r="655" spans="1:17" hidden="1" outlineLevel="1">
      <c r="A655" s="51">
        <v>24200633</v>
      </c>
      <c r="B655" s="52" t="s">
        <v>1311</v>
      </c>
      <c r="C655" s="53" t="s">
        <v>1312</v>
      </c>
      <c r="D655" s="54" t="s">
        <v>995</v>
      </c>
      <c r="E655" s="54"/>
      <c r="F655" s="55">
        <v>-5989302.6699999999</v>
      </c>
      <c r="G655" s="56">
        <f t="shared" si="102"/>
        <v>0</v>
      </c>
      <c r="H655" s="56">
        <f t="shared" si="103"/>
        <v>0</v>
      </c>
      <c r="I655" s="103">
        <f t="shared" si="108"/>
        <v>-3951741.9016660005</v>
      </c>
      <c r="J655" s="103">
        <f t="shared" si="108"/>
        <v>-2037560.7683339999</v>
      </c>
      <c r="K655" s="55"/>
      <c r="L655" s="55">
        <v>-3728747.2587499996</v>
      </c>
      <c r="M655" s="56">
        <f t="shared" si="104"/>
        <v>0</v>
      </c>
      <c r="N655" s="56">
        <f t="shared" si="105"/>
        <v>0</v>
      </c>
      <c r="O655" s="103">
        <f t="shared" si="109"/>
        <v>-2460227.4413232501</v>
      </c>
      <c r="P655" s="103">
        <f t="shared" si="109"/>
        <v>-1268519.81742675</v>
      </c>
      <c r="Q655" s="50"/>
    </row>
    <row r="656" spans="1:17" hidden="1" outlineLevel="1">
      <c r="A656" s="51">
        <v>24200641</v>
      </c>
      <c r="B656" s="52" t="s">
        <v>1313</v>
      </c>
      <c r="C656" s="53" t="s">
        <v>1314</v>
      </c>
      <c r="D656" s="54" t="s">
        <v>91</v>
      </c>
      <c r="E656" s="54"/>
      <c r="F656" s="55">
        <v>-977098</v>
      </c>
      <c r="G656" s="56">
        <f t="shared" si="102"/>
        <v>-977098</v>
      </c>
      <c r="H656" s="56">
        <f t="shared" si="103"/>
        <v>0</v>
      </c>
      <c r="I656" s="103">
        <f t="shared" si="108"/>
        <v>0</v>
      </c>
      <c r="J656" s="103">
        <f t="shared" si="108"/>
        <v>0</v>
      </c>
      <c r="K656" s="55"/>
      <c r="L656" s="55">
        <v>-71394.166666666672</v>
      </c>
      <c r="M656" s="56">
        <f t="shared" si="104"/>
        <v>-71394.166666666672</v>
      </c>
      <c r="N656" s="56">
        <f t="shared" si="105"/>
        <v>0</v>
      </c>
      <c r="O656" s="103">
        <f t="shared" si="109"/>
        <v>0</v>
      </c>
      <c r="P656" s="103">
        <f t="shared" si="109"/>
        <v>0</v>
      </c>
      <c r="Q656" s="50"/>
    </row>
    <row r="657" spans="1:17" hidden="1" outlineLevel="1">
      <c r="A657" s="51">
        <v>24200651</v>
      </c>
      <c r="B657" s="52" t="s">
        <v>1315</v>
      </c>
      <c r="C657" s="53" t="s">
        <v>1316</v>
      </c>
      <c r="D657" s="54" t="s">
        <v>995</v>
      </c>
      <c r="E657" s="54"/>
      <c r="F657" s="55">
        <v>-169500</v>
      </c>
      <c r="G657" s="56">
        <f t="shared" si="102"/>
        <v>-169500</v>
      </c>
      <c r="H657" s="56">
        <f t="shared" si="103"/>
        <v>0</v>
      </c>
      <c r="I657" s="103">
        <f t="shared" si="108"/>
        <v>0</v>
      </c>
      <c r="J657" s="103">
        <f t="shared" si="108"/>
        <v>0</v>
      </c>
      <c r="K657" s="55"/>
      <c r="L657" s="55">
        <v>-156000</v>
      </c>
      <c r="M657" s="56">
        <f t="shared" si="104"/>
        <v>-156000</v>
      </c>
      <c r="N657" s="56">
        <f t="shared" si="105"/>
        <v>0</v>
      </c>
      <c r="O657" s="103">
        <f t="shared" si="109"/>
        <v>0</v>
      </c>
      <c r="P657" s="103">
        <f t="shared" si="109"/>
        <v>0</v>
      </c>
      <c r="Q657" s="50"/>
    </row>
    <row r="658" spans="1:17" hidden="1" outlineLevel="1">
      <c r="A658" s="51">
        <v>24200653</v>
      </c>
      <c r="B658" s="52" t="s">
        <v>1317</v>
      </c>
      <c r="C658" s="53" t="s">
        <v>1318</v>
      </c>
      <c r="D658" s="54" t="s">
        <v>995</v>
      </c>
      <c r="E658" s="54"/>
      <c r="F658" s="55">
        <v>-1030118.36</v>
      </c>
      <c r="G658" s="56">
        <f t="shared" si="102"/>
        <v>0</v>
      </c>
      <c r="H658" s="56">
        <f t="shared" si="103"/>
        <v>0</v>
      </c>
      <c r="I658" s="103">
        <f t="shared" si="108"/>
        <v>-679672.09392800007</v>
      </c>
      <c r="J658" s="103">
        <f t="shared" si="108"/>
        <v>-350446.26607199997</v>
      </c>
      <c r="K658" s="55"/>
      <c r="L658" s="55">
        <v>-401624.0733333333</v>
      </c>
      <c r="M658" s="56">
        <f t="shared" si="104"/>
        <v>0</v>
      </c>
      <c r="N658" s="56">
        <f t="shared" si="105"/>
        <v>0</v>
      </c>
      <c r="O658" s="103">
        <f t="shared" si="109"/>
        <v>-264991.56358533335</v>
      </c>
      <c r="P658" s="103">
        <f t="shared" si="109"/>
        <v>-136632.50974799998</v>
      </c>
      <c r="Q658" s="50"/>
    </row>
    <row r="659" spans="1:17" hidden="1" outlineLevel="1">
      <c r="A659" s="51">
        <v>24200661</v>
      </c>
      <c r="B659" s="52" t="s">
        <v>1319</v>
      </c>
      <c r="C659" s="53" t="s">
        <v>1320</v>
      </c>
      <c r="D659" s="54" t="s">
        <v>995</v>
      </c>
      <c r="E659" s="54"/>
      <c r="F659" s="55">
        <v>-383047.46</v>
      </c>
      <c r="G659" s="56">
        <f t="shared" si="102"/>
        <v>-383047.46</v>
      </c>
      <c r="H659" s="56">
        <f t="shared" si="103"/>
        <v>0</v>
      </c>
      <c r="I659" s="103">
        <f t="shared" si="108"/>
        <v>0</v>
      </c>
      <c r="J659" s="103">
        <f t="shared" si="108"/>
        <v>0</v>
      </c>
      <c r="K659" s="55"/>
      <c r="L659" s="55">
        <v>-272771.5108333333</v>
      </c>
      <c r="M659" s="56">
        <f t="shared" si="104"/>
        <v>-272771.5108333333</v>
      </c>
      <c r="N659" s="56">
        <f t="shared" si="105"/>
        <v>0</v>
      </c>
      <c r="O659" s="103">
        <f t="shared" si="109"/>
        <v>0</v>
      </c>
      <c r="P659" s="103">
        <f t="shared" si="109"/>
        <v>0</v>
      </c>
      <c r="Q659" s="50"/>
    </row>
    <row r="660" spans="1:17" hidden="1" outlineLevel="1">
      <c r="A660" s="51">
        <v>24200671</v>
      </c>
      <c r="B660" s="52" t="s">
        <v>1321</v>
      </c>
      <c r="C660" s="53" t="s">
        <v>1322</v>
      </c>
      <c r="D660" s="54" t="s">
        <v>995</v>
      </c>
      <c r="E660" s="54"/>
      <c r="F660" s="55">
        <v>-113444.18</v>
      </c>
      <c r="G660" s="56">
        <f t="shared" si="102"/>
        <v>-113444.18</v>
      </c>
      <c r="H660" s="56">
        <f t="shared" si="103"/>
        <v>0</v>
      </c>
      <c r="I660" s="103">
        <f t="shared" si="108"/>
        <v>0</v>
      </c>
      <c r="J660" s="103">
        <f t="shared" si="108"/>
        <v>0</v>
      </c>
      <c r="K660" s="55"/>
      <c r="L660" s="55">
        <v>-80784.624583333338</v>
      </c>
      <c r="M660" s="56">
        <f t="shared" si="104"/>
        <v>-80784.624583333338</v>
      </c>
      <c r="N660" s="56">
        <f t="shared" si="105"/>
        <v>0</v>
      </c>
      <c r="O660" s="103">
        <f t="shared" si="109"/>
        <v>0</v>
      </c>
      <c r="P660" s="103">
        <f t="shared" si="109"/>
        <v>0</v>
      </c>
      <c r="Q660" s="50"/>
    </row>
    <row r="661" spans="1:17" hidden="1" outlineLevel="1">
      <c r="A661" s="51">
        <v>24200681</v>
      </c>
      <c r="B661" s="52" t="s">
        <v>1323</v>
      </c>
      <c r="C661" s="53" t="s">
        <v>1324</v>
      </c>
      <c r="D661" s="54" t="s">
        <v>995</v>
      </c>
      <c r="E661" s="54"/>
      <c r="F661" s="55">
        <v>-113444.18</v>
      </c>
      <c r="G661" s="56">
        <f t="shared" si="102"/>
        <v>-113444.18</v>
      </c>
      <c r="H661" s="56">
        <f t="shared" si="103"/>
        <v>0</v>
      </c>
      <c r="I661" s="103">
        <f t="shared" si="108"/>
        <v>0</v>
      </c>
      <c r="J661" s="103">
        <f t="shared" si="108"/>
        <v>0</v>
      </c>
      <c r="K661" s="55"/>
      <c r="L661" s="55">
        <v>-80784.624583333338</v>
      </c>
      <c r="M661" s="56">
        <f t="shared" si="104"/>
        <v>-80784.624583333338</v>
      </c>
      <c r="N661" s="56">
        <f t="shared" si="105"/>
        <v>0</v>
      </c>
      <c r="O661" s="103">
        <f t="shared" si="109"/>
        <v>0</v>
      </c>
      <c r="P661" s="103">
        <f t="shared" si="109"/>
        <v>0</v>
      </c>
      <c r="Q661" s="50"/>
    </row>
    <row r="662" spans="1:17" hidden="1" outlineLevel="1">
      <c r="A662" s="51">
        <v>24200711</v>
      </c>
      <c r="B662" s="52" t="s">
        <v>1325</v>
      </c>
      <c r="C662" s="53" t="s">
        <v>1326</v>
      </c>
      <c r="D662" s="54" t="s">
        <v>995</v>
      </c>
      <c r="E662" s="54"/>
      <c r="F662" s="55">
        <v>-867651</v>
      </c>
      <c r="G662" s="56">
        <f t="shared" si="102"/>
        <v>-867651</v>
      </c>
      <c r="H662" s="56">
        <f t="shared" si="103"/>
        <v>0</v>
      </c>
      <c r="I662" s="103">
        <f t="shared" si="108"/>
        <v>0</v>
      </c>
      <c r="J662" s="103">
        <f t="shared" si="108"/>
        <v>0</v>
      </c>
      <c r="K662" s="55"/>
      <c r="L662" s="55">
        <v>-903036.19791666663</v>
      </c>
      <c r="M662" s="56">
        <f t="shared" si="104"/>
        <v>-903036.19791666663</v>
      </c>
      <c r="N662" s="56">
        <f t="shared" si="105"/>
        <v>0</v>
      </c>
      <c r="O662" s="103">
        <f t="shared" si="109"/>
        <v>0</v>
      </c>
      <c r="P662" s="103">
        <f t="shared" si="109"/>
        <v>0</v>
      </c>
      <c r="Q662" s="50"/>
    </row>
    <row r="663" spans="1:17" hidden="1" outlineLevel="1">
      <c r="A663" s="51">
        <v>24200721</v>
      </c>
      <c r="B663" s="52" t="s">
        <v>1327</v>
      </c>
      <c r="C663" s="53" t="s">
        <v>1328</v>
      </c>
      <c r="D663" s="54" t="s">
        <v>995</v>
      </c>
      <c r="E663" s="54"/>
      <c r="F663" s="55">
        <v>0</v>
      </c>
      <c r="G663" s="56">
        <f t="shared" si="102"/>
        <v>0</v>
      </c>
      <c r="H663" s="56">
        <f t="shared" si="103"/>
        <v>0</v>
      </c>
      <c r="I663" s="103">
        <f t="shared" si="108"/>
        <v>0</v>
      </c>
      <c r="J663" s="103">
        <f t="shared" si="108"/>
        <v>0</v>
      </c>
      <c r="K663" s="55"/>
      <c r="L663" s="55">
        <v>0</v>
      </c>
      <c r="M663" s="56">
        <f t="shared" si="104"/>
        <v>0</v>
      </c>
      <c r="N663" s="56">
        <f t="shared" si="105"/>
        <v>0</v>
      </c>
      <c r="O663" s="103">
        <f t="shared" si="109"/>
        <v>0</v>
      </c>
      <c r="P663" s="103">
        <f t="shared" si="109"/>
        <v>0</v>
      </c>
      <c r="Q663" s="50"/>
    </row>
    <row r="664" spans="1:17" hidden="1" outlineLevel="1">
      <c r="A664" s="51">
        <v>24200763</v>
      </c>
      <c r="B664" s="52" t="s">
        <v>1329</v>
      </c>
      <c r="C664" s="53" t="s">
        <v>1330</v>
      </c>
      <c r="D664" s="54" t="s">
        <v>91</v>
      </c>
      <c r="E664" s="54"/>
      <c r="F664" s="55">
        <v>-20397539.82</v>
      </c>
      <c r="G664" s="56">
        <f t="shared" si="102"/>
        <v>0</v>
      </c>
      <c r="H664" s="56">
        <f t="shared" si="103"/>
        <v>0</v>
      </c>
      <c r="I664" s="103">
        <f t="shared" si="108"/>
        <v>-13458296.773236001</v>
      </c>
      <c r="J664" s="103">
        <f t="shared" si="108"/>
        <v>-6939243.0467640003</v>
      </c>
      <c r="K664" s="55"/>
      <c r="L664" s="55">
        <v>-19171601.02375</v>
      </c>
      <c r="M664" s="56">
        <f t="shared" si="104"/>
        <v>0</v>
      </c>
      <c r="N664" s="56">
        <f t="shared" si="105"/>
        <v>0</v>
      </c>
      <c r="O664" s="103">
        <f t="shared" si="109"/>
        <v>-12649422.355470251</v>
      </c>
      <c r="P664" s="103">
        <f t="shared" si="109"/>
        <v>-6522178.6682797503</v>
      </c>
      <c r="Q664" s="50"/>
    </row>
    <row r="665" spans="1:17" hidden="1" outlineLevel="1">
      <c r="A665" s="51">
        <v>24200811</v>
      </c>
      <c r="B665" s="52" t="s">
        <v>1331</v>
      </c>
      <c r="C665" s="53" t="s">
        <v>1332</v>
      </c>
      <c r="D665" s="54" t="s">
        <v>91</v>
      </c>
      <c r="E665" s="54"/>
      <c r="F665" s="55">
        <v>-306474.26</v>
      </c>
      <c r="G665" s="56">
        <f t="shared" si="102"/>
        <v>-306474.26</v>
      </c>
      <c r="H665" s="56">
        <f t="shared" si="103"/>
        <v>0</v>
      </c>
      <c r="I665" s="103">
        <f t="shared" si="108"/>
        <v>0</v>
      </c>
      <c r="J665" s="103">
        <f t="shared" si="108"/>
        <v>0</v>
      </c>
      <c r="K665" s="55"/>
      <c r="L665" s="55">
        <v>-291882.02416666661</v>
      </c>
      <c r="M665" s="56">
        <f t="shared" si="104"/>
        <v>-291882.02416666661</v>
      </c>
      <c r="N665" s="56">
        <f t="shared" si="105"/>
        <v>0</v>
      </c>
      <c r="O665" s="103">
        <f t="shared" si="109"/>
        <v>0</v>
      </c>
      <c r="P665" s="103">
        <f t="shared" si="109"/>
        <v>0</v>
      </c>
      <c r="Q665" s="50"/>
    </row>
    <row r="666" spans="1:17" hidden="1" outlineLevel="1">
      <c r="A666" s="51">
        <v>24200821</v>
      </c>
      <c r="B666" s="52" t="s">
        <v>1333</v>
      </c>
      <c r="C666" s="53" t="s">
        <v>1334</v>
      </c>
      <c r="D666" s="54" t="s">
        <v>91</v>
      </c>
      <c r="E666" s="54"/>
      <c r="F666" s="55">
        <v>-99145.84</v>
      </c>
      <c r="G666" s="56">
        <f t="shared" si="102"/>
        <v>-99145.84</v>
      </c>
      <c r="H666" s="56">
        <f t="shared" si="103"/>
        <v>0</v>
      </c>
      <c r="I666" s="103">
        <f t="shared" si="108"/>
        <v>0</v>
      </c>
      <c r="J666" s="103">
        <f t="shared" si="108"/>
        <v>0</v>
      </c>
      <c r="K666" s="55"/>
      <c r="L666" s="55">
        <v>-82642.039166666655</v>
      </c>
      <c r="M666" s="56">
        <f t="shared" si="104"/>
        <v>-82642.039166666655</v>
      </c>
      <c r="N666" s="56">
        <f t="shared" si="105"/>
        <v>0</v>
      </c>
      <c r="O666" s="103">
        <f t="shared" si="109"/>
        <v>0</v>
      </c>
      <c r="P666" s="103">
        <f t="shared" si="109"/>
        <v>0</v>
      </c>
      <c r="Q666" s="50"/>
    </row>
    <row r="667" spans="1:17" hidden="1" outlineLevel="1">
      <c r="A667" s="51">
        <v>24200831</v>
      </c>
      <c r="B667" s="52" t="s">
        <v>1335</v>
      </c>
      <c r="C667" s="53" t="s">
        <v>1336</v>
      </c>
      <c r="D667" s="54" t="s">
        <v>91</v>
      </c>
      <c r="E667" s="54"/>
      <c r="F667" s="55">
        <v>-145144.48000000001</v>
      </c>
      <c r="G667" s="56">
        <f t="shared" si="102"/>
        <v>-145144.48000000001</v>
      </c>
      <c r="H667" s="56">
        <f t="shared" si="103"/>
        <v>0</v>
      </c>
      <c r="I667" s="103">
        <f t="shared" si="108"/>
        <v>0</v>
      </c>
      <c r="J667" s="103">
        <f t="shared" si="108"/>
        <v>0</v>
      </c>
      <c r="K667" s="55"/>
      <c r="L667" s="55">
        <v>-136862.32541666666</v>
      </c>
      <c r="M667" s="56">
        <f t="shared" si="104"/>
        <v>-136862.32541666666</v>
      </c>
      <c r="N667" s="56">
        <f t="shared" si="105"/>
        <v>0</v>
      </c>
      <c r="O667" s="103">
        <f t="shared" si="109"/>
        <v>0</v>
      </c>
      <c r="P667" s="103">
        <f t="shared" si="109"/>
        <v>0</v>
      </c>
      <c r="Q667" s="50"/>
    </row>
    <row r="668" spans="1:17" hidden="1" outlineLevel="1">
      <c r="A668" s="51">
        <v>24200841</v>
      </c>
      <c r="B668" s="52" t="s">
        <v>1337</v>
      </c>
      <c r="C668" s="53" t="s">
        <v>1338</v>
      </c>
      <c r="D668" s="54" t="s">
        <v>91</v>
      </c>
      <c r="E668" s="54"/>
      <c r="F668" s="55">
        <v>-264934.87</v>
      </c>
      <c r="G668" s="56">
        <f t="shared" si="102"/>
        <v>-264934.87</v>
      </c>
      <c r="H668" s="56">
        <f t="shared" si="103"/>
        <v>0</v>
      </c>
      <c r="I668" s="103">
        <f t="shared" ref="I668:J692" si="110">IF(AND(RIGHT($A668)&lt;&gt;"1",RIGHT($A668)&lt;&gt;"2"),$F668,0)*I$6</f>
        <v>0</v>
      </c>
      <c r="J668" s="103">
        <f t="shared" si="110"/>
        <v>0</v>
      </c>
      <c r="K668" s="55"/>
      <c r="L668" s="55">
        <v>-265371.11041666666</v>
      </c>
      <c r="M668" s="56">
        <f t="shared" si="104"/>
        <v>-265371.11041666666</v>
      </c>
      <c r="N668" s="56">
        <f t="shared" si="105"/>
        <v>0</v>
      </c>
      <c r="O668" s="103">
        <f t="shared" ref="O668:P692" si="111">IF(AND(RIGHT($A668)&lt;&gt;"1",RIGHT($A668)&lt;&gt;"2"),$L668,0)*O$6</f>
        <v>0</v>
      </c>
      <c r="P668" s="103">
        <f t="shared" si="111"/>
        <v>0</v>
      </c>
      <c r="Q668" s="50"/>
    </row>
    <row r="669" spans="1:17" hidden="1" outlineLevel="1">
      <c r="A669" s="51">
        <v>24200851</v>
      </c>
      <c r="B669" s="52" t="s">
        <v>1339</v>
      </c>
      <c r="C669" s="53" t="s">
        <v>1340</v>
      </c>
      <c r="D669" s="54" t="s">
        <v>91</v>
      </c>
      <c r="E669" s="54"/>
      <c r="F669" s="55">
        <v>-144336.42000000001</v>
      </c>
      <c r="G669" s="56">
        <f t="shared" si="102"/>
        <v>-144336.42000000001</v>
      </c>
      <c r="H669" s="56">
        <f t="shared" si="103"/>
        <v>0</v>
      </c>
      <c r="I669" s="103">
        <f t="shared" si="110"/>
        <v>0</v>
      </c>
      <c r="J669" s="103">
        <f t="shared" si="110"/>
        <v>0</v>
      </c>
      <c r="K669" s="55"/>
      <c r="L669" s="55">
        <v>-160884.03458333333</v>
      </c>
      <c r="M669" s="56">
        <f t="shared" si="104"/>
        <v>-160884.03458333333</v>
      </c>
      <c r="N669" s="56">
        <f t="shared" si="105"/>
        <v>0</v>
      </c>
      <c r="O669" s="103">
        <f t="shared" si="111"/>
        <v>0</v>
      </c>
      <c r="P669" s="103">
        <f t="shared" si="111"/>
        <v>0</v>
      </c>
      <c r="Q669" s="50"/>
    </row>
    <row r="670" spans="1:17" hidden="1" outlineLevel="1">
      <c r="A670" s="51">
        <v>24200871</v>
      </c>
      <c r="B670" s="52" t="s">
        <v>1341</v>
      </c>
      <c r="C670" s="53" t="s">
        <v>1342</v>
      </c>
      <c r="D670" s="54" t="s">
        <v>91</v>
      </c>
      <c r="E670" s="54"/>
      <c r="F670" s="55">
        <v>-90125.09</v>
      </c>
      <c r="G670" s="56">
        <f t="shared" si="102"/>
        <v>-90125.09</v>
      </c>
      <c r="H670" s="56">
        <f t="shared" si="103"/>
        <v>0</v>
      </c>
      <c r="I670" s="103">
        <f t="shared" si="110"/>
        <v>0</v>
      </c>
      <c r="J670" s="103">
        <f t="shared" si="110"/>
        <v>0</v>
      </c>
      <c r="K670" s="55"/>
      <c r="L670" s="55">
        <v>-92196.576249999998</v>
      </c>
      <c r="M670" s="56">
        <f t="shared" si="104"/>
        <v>-92196.576249999998</v>
      </c>
      <c r="N670" s="56">
        <f t="shared" si="105"/>
        <v>0</v>
      </c>
      <c r="O670" s="103">
        <f t="shared" si="111"/>
        <v>0</v>
      </c>
      <c r="P670" s="103">
        <f t="shared" si="111"/>
        <v>0</v>
      </c>
      <c r="Q670" s="50"/>
    </row>
    <row r="671" spans="1:17" hidden="1" outlineLevel="1">
      <c r="A671" s="51">
        <v>24200881</v>
      </c>
      <c r="B671" s="52" t="s">
        <v>1343</v>
      </c>
      <c r="C671" s="53" t="s">
        <v>1344</v>
      </c>
      <c r="D671" s="54" t="s">
        <v>91</v>
      </c>
      <c r="E671" s="54"/>
      <c r="F671" s="55">
        <v>-360851.47</v>
      </c>
      <c r="G671" s="56">
        <f t="shared" si="102"/>
        <v>-360851.47</v>
      </c>
      <c r="H671" s="56">
        <f t="shared" si="103"/>
        <v>0</v>
      </c>
      <c r="I671" s="103">
        <f t="shared" si="110"/>
        <v>0</v>
      </c>
      <c r="J671" s="103">
        <f t="shared" si="110"/>
        <v>0</v>
      </c>
      <c r="K671" s="55"/>
      <c r="L671" s="55">
        <v>-311320.00541666662</v>
      </c>
      <c r="M671" s="56">
        <f t="shared" si="104"/>
        <v>-311320.00541666662</v>
      </c>
      <c r="N671" s="56">
        <f t="shared" si="105"/>
        <v>0</v>
      </c>
      <c r="O671" s="103">
        <f t="shared" si="111"/>
        <v>0</v>
      </c>
      <c r="P671" s="103">
        <f t="shared" si="111"/>
        <v>0</v>
      </c>
      <c r="Q671" s="50"/>
    </row>
    <row r="672" spans="1:17" hidden="1" outlineLevel="1">
      <c r="A672" s="51">
        <v>24200891</v>
      </c>
      <c r="B672" s="52" t="s">
        <v>1345</v>
      </c>
      <c r="C672" s="53" t="s">
        <v>1346</v>
      </c>
      <c r="D672" s="54" t="s">
        <v>91</v>
      </c>
      <c r="E672" s="54"/>
      <c r="F672" s="55">
        <v>-100211.71</v>
      </c>
      <c r="G672" s="56">
        <f t="shared" si="102"/>
        <v>-100211.71</v>
      </c>
      <c r="H672" s="56">
        <f t="shared" si="103"/>
        <v>0</v>
      </c>
      <c r="I672" s="103">
        <f t="shared" si="110"/>
        <v>0</v>
      </c>
      <c r="J672" s="103">
        <f t="shared" si="110"/>
        <v>0</v>
      </c>
      <c r="K672" s="55"/>
      <c r="L672" s="55">
        <v>-35836.748750000006</v>
      </c>
      <c r="M672" s="56">
        <f t="shared" si="104"/>
        <v>-35836.748750000006</v>
      </c>
      <c r="N672" s="56">
        <f t="shared" si="105"/>
        <v>0</v>
      </c>
      <c r="O672" s="103">
        <f t="shared" si="111"/>
        <v>0</v>
      </c>
      <c r="P672" s="103">
        <f t="shared" si="111"/>
        <v>0</v>
      </c>
      <c r="Q672" s="50"/>
    </row>
    <row r="673" spans="1:17" hidden="1" outlineLevel="1">
      <c r="A673" s="51">
        <v>24200901</v>
      </c>
      <c r="B673" s="52" t="s">
        <v>1347</v>
      </c>
      <c r="C673" s="53" t="s">
        <v>1348</v>
      </c>
      <c r="D673" s="54" t="s">
        <v>91</v>
      </c>
      <c r="E673" s="54"/>
      <c r="F673" s="55">
        <v>-80617.490000000005</v>
      </c>
      <c r="G673" s="56">
        <f t="shared" si="102"/>
        <v>-80617.490000000005</v>
      </c>
      <c r="H673" s="56">
        <f t="shared" si="103"/>
        <v>0</v>
      </c>
      <c r="I673" s="103">
        <f t="shared" si="110"/>
        <v>0</v>
      </c>
      <c r="J673" s="103">
        <f t="shared" si="110"/>
        <v>0</v>
      </c>
      <c r="K673" s="55"/>
      <c r="L673" s="55">
        <v>-80591.974583333329</v>
      </c>
      <c r="M673" s="56">
        <f t="shared" si="104"/>
        <v>-80591.974583333329</v>
      </c>
      <c r="N673" s="56">
        <f t="shared" si="105"/>
        <v>0</v>
      </c>
      <c r="O673" s="103">
        <f t="shared" si="111"/>
        <v>0</v>
      </c>
      <c r="P673" s="103">
        <f t="shared" si="111"/>
        <v>0</v>
      </c>
      <c r="Q673" s="50"/>
    </row>
    <row r="674" spans="1:17" hidden="1" outlineLevel="1">
      <c r="A674" s="51">
        <v>24200911</v>
      </c>
      <c r="B674" s="52" t="s">
        <v>1349</v>
      </c>
      <c r="C674" s="53" t="s">
        <v>1350</v>
      </c>
      <c r="D674" s="54" t="s">
        <v>91</v>
      </c>
      <c r="E674" s="54"/>
      <c r="F674" s="55">
        <v>-15130.79</v>
      </c>
      <c r="G674" s="56">
        <f t="shared" si="102"/>
        <v>-15130.79</v>
      </c>
      <c r="H674" s="56">
        <f t="shared" si="103"/>
        <v>0</v>
      </c>
      <c r="I674" s="103">
        <f t="shared" si="110"/>
        <v>0</v>
      </c>
      <c r="J674" s="103">
        <f t="shared" si="110"/>
        <v>0</v>
      </c>
      <c r="K674" s="55"/>
      <c r="L674" s="55">
        <v>-15599.163333333336</v>
      </c>
      <c r="M674" s="56">
        <f t="shared" si="104"/>
        <v>-15599.163333333336</v>
      </c>
      <c r="N674" s="56">
        <f t="shared" si="105"/>
        <v>0</v>
      </c>
      <c r="O674" s="103">
        <f t="shared" si="111"/>
        <v>0</v>
      </c>
      <c r="P674" s="103">
        <f t="shared" si="111"/>
        <v>0</v>
      </c>
      <c r="Q674" s="50"/>
    </row>
    <row r="675" spans="1:17" hidden="1" outlineLevel="1">
      <c r="A675" s="51">
        <v>24200921</v>
      </c>
      <c r="B675" s="52" t="s">
        <v>1351</v>
      </c>
      <c r="C675" s="53" t="s">
        <v>1352</v>
      </c>
      <c r="D675" s="54" t="s">
        <v>91</v>
      </c>
      <c r="E675" s="54"/>
      <c r="F675" s="55">
        <v>-2338676.2999999998</v>
      </c>
      <c r="G675" s="56">
        <f t="shared" si="102"/>
        <v>-2338676.2999999998</v>
      </c>
      <c r="H675" s="56">
        <f t="shared" si="103"/>
        <v>0</v>
      </c>
      <c r="I675" s="103">
        <f t="shared" si="110"/>
        <v>0</v>
      </c>
      <c r="J675" s="103">
        <f t="shared" si="110"/>
        <v>0</v>
      </c>
      <c r="K675" s="55"/>
      <c r="L675" s="55">
        <v>-2349152.1166666667</v>
      </c>
      <c r="M675" s="56">
        <f t="shared" si="104"/>
        <v>-2349152.1166666667</v>
      </c>
      <c r="N675" s="56">
        <f t="shared" si="105"/>
        <v>0</v>
      </c>
      <c r="O675" s="103">
        <f t="shared" si="111"/>
        <v>0</v>
      </c>
      <c r="P675" s="103">
        <f t="shared" si="111"/>
        <v>0</v>
      </c>
      <c r="Q675" s="50"/>
    </row>
    <row r="676" spans="1:17" hidden="1" outlineLevel="1">
      <c r="A676" s="51">
        <v>24200931</v>
      </c>
      <c r="B676" s="52" t="s">
        <v>1353</v>
      </c>
      <c r="C676" s="53" t="s">
        <v>1354</v>
      </c>
      <c r="D676" s="54" t="s">
        <v>91</v>
      </c>
      <c r="E676" s="54"/>
      <c r="F676" s="55">
        <v>-180059.66</v>
      </c>
      <c r="G676" s="56">
        <f t="shared" si="102"/>
        <v>-180059.66</v>
      </c>
      <c r="H676" s="56">
        <f t="shared" si="103"/>
        <v>0</v>
      </c>
      <c r="I676" s="103">
        <f t="shared" si="110"/>
        <v>0</v>
      </c>
      <c r="J676" s="103">
        <f t="shared" si="110"/>
        <v>0</v>
      </c>
      <c r="K676" s="55"/>
      <c r="L676" s="55">
        <v>-139147.21541666664</v>
      </c>
      <c r="M676" s="56">
        <f t="shared" si="104"/>
        <v>-139147.21541666664</v>
      </c>
      <c r="N676" s="56">
        <f t="shared" si="105"/>
        <v>0</v>
      </c>
      <c r="O676" s="103">
        <f t="shared" si="111"/>
        <v>0</v>
      </c>
      <c r="P676" s="103">
        <f t="shared" si="111"/>
        <v>0</v>
      </c>
      <c r="Q676" s="50"/>
    </row>
    <row r="677" spans="1:17" hidden="1" outlineLevel="1">
      <c r="A677" s="51">
        <v>24200941</v>
      </c>
      <c r="B677" s="52" t="s">
        <v>1355</v>
      </c>
      <c r="C677" s="53" t="s">
        <v>1356</v>
      </c>
      <c r="D677" s="54" t="s">
        <v>91</v>
      </c>
      <c r="E677" s="54"/>
      <c r="F677" s="55">
        <v>-71886.149999999994</v>
      </c>
      <c r="G677" s="56">
        <f t="shared" si="102"/>
        <v>-71886.149999999994</v>
      </c>
      <c r="H677" s="56">
        <f t="shared" si="103"/>
        <v>0</v>
      </c>
      <c r="I677" s="103">
        <f t="shared" si="110"/>
        <v>0</v>
      </c>
      <c r="J677" s="103">
        <f t="shared" si="110"/>
        <v>0</v>
      </c>
      <c r="K677" s="55"/>
      <c r="L677" s="55">
        <v>-71863.397500000021</v>
      </c>
      <c r="M677" s="56">
        <f t="shared" si="104"/>
        <v>-71863.397500000021</v>
      </c>
      <c r="N677" s="56">
        <f t="shared" si="105"/>
        <v>0</v>
      </c>
      <c r="O677" s="103">
        <f t="shared" si="111"/>
        <v>0</v>
      </c>
      <c r="P677" s="103">
        <f t="shared" si="111"/>
        <v>0</v>
      </c>
      <c r="Q677" s="50"/>
    </row>
    <row r="678" spans="1:17" hidden="1" outlineLevel="1">
      <c r="A678" s="51">
        <v>24200951</v>
      </c>
      <c r="B678" s="52" t="s">
        <v>1357</v>
      </c>
      <c r="C678" s="53" t="s">
        <v>1358</v>
      </c>
      <c r="D678" s="54" t="s">
        <v>91</v>
      </c>
      <c r="E678" s="54"/>
      <c r="F678" s="55">
        <v>-212165.26</v>
      </c>
      <c r="G678" s="56">
        <f t="shared" si="102"/>
        <v>-212165.26</v>
      </c>
      <c r="H678" s="56">
        <f t="shared" si="103"/>
        <v>0</v>
      </c>
      <c r="I678" s="103">
        <f t="shared" si="110"/>
        <v>0</v>
      </c>
      <c r="J678" s="103">
        <f t="shared" si="110"/>
        <v>0</v>
      </c>
      <c r="K678" s="55"/>
      <c r="L678" s="55">
        <v>-212098.10291666666</v>
      </c>
      <c r="M678" s="56">
        <f t="shared" si="104"/>
        <v>-212098.10291666666</v>
      </c>
      <c r="N678" s="56">
        <f t="shared" si="105"/>
        <v>0</v>
      </c>
      <c r="O678" s="103">
        <f t="shared" si="111"/>
        <v>0</v>
      </c>
      <c r="P678" s="103">
        <f t="shared" si="111"/>
        <v>0</v>
      </c>
      <c r="Q678" s="50"/>
    </row>
    <row r="679" spans="1:17" hidden="1" outlineLevel="1">
      <c r="A679" s="51">
        <v>24200961</v>
      </c>
      <c r="B679" s="52" t="s">
        <v>1359</v>
      </c>
      <c r="C679" s="53" t="s">
        <v>1360</v>
      </c>
      <c r="D679" s="54" t="s">
        <v>91</v>
      </c>
      <c r="E679" s="54"/>
      <c r="F679" s="55">
        <v>-3760265.05</v>
      </c>
      <c r="G679" s="56">
        <f t="shared" si="102"/>
        <v>-3760265.05</v>
      </c>
      <c r="H679" s="56">
        <f t="shared" si="103"/>
        <v>0</v>
      </c>
      <c r="I679" s="103">
        <f t="shared" si="110"/>
        <v>0</v>
      </c>
      <c r="J679" s="103">
        <f t="shared" si="110"/>
        <v>0</v>
      </c>
      <c r="K679" s="55"/>
      <c r="L679" s="55">
        <v>-2280187.5387499998</v>
      </c>
      <c r="M679" s="56">
        <f t="shared" si="104"/>
        <v>-2280187.5387499998</v>
      </c>
      <c r="N679" s="56">
        <f t="shared" si="105"/>
        <v>0</v>
      </c>
      <c r="O679" s="103">
        <f t="shared" si="111"/>
        <v>0</v>
      </c>
      <c r="P679" s="103">
        <f t="shared" si="111"/>
        <v>0</v>
      </c>
      <c r="Q679" s="50"/>
    </row>
    <row r="680" spans="1:17" hidden="1" outlineLevel="1">
      <c r="A680" s="51">
        <v>24200971</v>
      </c>
      <c r="B680" s="52" t="s">
        <v>1361</v>
      </c>
      <c r="C680" s="53" t="s">
        <v>1362</v>
      </c>
      <c r="D680" s="54" t="s">
        <v>91</v>
      </c>
      <c r="E680" s="54"/>
      <c r="F680" s="55">
        <v>-153780.85</v>
      </c>
      <c r="G680" s="56">
        <f t="shared" ref="G680:G692" si="112">IF(RIGHT($A680)="1",$F680,0)</f>
        <v>-153780.85</v>
      </c>
      <c r="H680" s="56">
        <f t="shared" ref="H680:H692" si="113">IF(RIGHT($A680)="2",$F680,0)</f>
        <v>0</v>
      </c>
      <c r="I680" s="103">
        <f t="shared" si="110"/>
        <v>0</v>
      </c>
      <c r="J680" s="103">
        <f t="shared" si="110"/>
        <v>0</v>
      </c>
      <c r="K680" s="55"/>
      <c r="L680" s="55">
        <v>-141377.86166666669</v>
      </c>
      <c r="M680" s="56">
        <f t="shared" ref="M680:M692" si="114">IF(RIGHT($A680)="1",$L680,0)</f>
        <v>-141377.86166666669</v>
      </c>
      <c r="N680" s="56">
        <f t="shared" ref="N680:N692" si="115">IF(RIGHT($A680)="2",$L680,0)</f>
        <v>0</v>
      </c>
      <c r="O680" s="103">
        <f t="shared" si="111"/>
        <v>0</v>
      </c>
      <c r="P680" s="103">
        <f t="shared" si="111"/>
        <v>0</v>
      </c>
      <c r="Q680" s="50"/>
    </row>
    <row r="681" spans="1:17" hidden="1" outlineLevel="1">
      <c r="A681" s="51">
        <v>24200991</v>
      </c>
      <c r="B681" s="52" t="s">
        <v>1363</v>
      </c>
      <c r="C681" s="53" t="s">
        <v>1364</v>
      </c>
      <c r="D681" s="54" t="s">
        <v>91</v>
      </c>
      <c r="E681" s="54"/>
      <c r="F681" s="55">
        <v>-92618.04</v>
      </c>
      <c r="G681" s="56">
        <f t="shared" si="112"/>
        <v>-92618.04</v>
      </c>
      <c r="H681" s="56">
        <f t="shared" si="113"/>
        <v>0</v>
      </c>
      <c r="I681" s="103">
        <f t="shared" si="110"/>
        <v>0</v>
      </c>
      <c r="J681" s="103">
        <f t="shared" si="110"/>
        <v>0</v>
      </c>
      <c r="K681" s="55"/>
      <c r="L681" s="55">
        <v>-80002.368333333332</v>
      </c>
      <c r="M681" s="56">
        <f t="shared" si="114"/>
        <v>-80002.368333333332</v>
      </c>
      <c r="N681" s="56">
        <f t="shared" si="115"/>
        <v>0</v>
      </c>
      <c r="O681" s="103">
        <f t="shared" si="111"/>
        <v>0</v>
      </c>
      <c r="P681" s="103">
        <f t="shared" si="111"/>
        <v>0</v>
      </c>
      <c r="Q681" s="50"/>
    </row>
    <row r="682" spans="1:17" hidden="1" outlineLevel="1">
      <c r="A682" s="51">
        <v>24201031</v>
      </c>
      <c r="B682" s="52" t="s">
        <v>1365</v>
      </c>
      <c r="C682" s="53" t="s">
        <v>1366</v>
      </c>
      <c r="D682" s="54" t="s">
        <v>91</v>
      </c>
      <c r="E682" s="54"/>
      <c r="F682" s="55">
        <v>-125482.96</v>
      </c>
      <c r="G682" s="56">
        <f t="shared" si="112"/>
        <v>-125482.96</v>
      </c>
      <c r="H682" s="56">
        <f t="shared" si="113"/>
        <v>0</v>
      </c>
      <c r="I682" s="103">
        <f t="shared" si="110"/>
        <v>0</v>
      </c>
      <c r="J682" s="103">
        <f t="shared" si="110"/>
        <v>0</v>
      </c>
      <c r="K682" s="55"/>
      <c r="L682" s="55">
        <v>-122987.53624999999</v>
      </c>
      <c r="M682" s="56">
        <f t="shared" si="114"/>
        <v>-122987.53624999999</v>
      </c>
      <c r="N682" s="56">
        <f t="shared" si="115"/>
        <v>0</v>
      </c>
      <c r="O682" s="103">
        <f t="shared" si="111"/>
        <v>0</v>
      </c>
      <c r="P682" s="103">
        <f t="shared" si="111"/>
        <v>0</v>
      </c>
      <c r="Q682" s="50"/>
    </row>
    <row r="683" spans="1:17" hidden="1" outlineLevel="1">
      <c r="A683" s="51">
        <v>24201041</v>
      </c>
      <c r="B683" s="52" t="s">
        <v>1367</v>
      </c>
      <c r="C683" s="53" t="s">
        <v>1368</v>
      </c>
      <c r="D683" s="54" t="s">
        <v>91</v>
      </c>
      <c r="E683" s="54"/>
      <c r="F683" s="55">
        <v>-34426.43</v>
      </c>
      <c r="G683" s="56">
        <f t="shared" si="112"/>
        <v>-34426.43</v>
      </c>
      <c r="H683" s="56">
        <f t="shared" si="113"/>
        <v>0</v>
      </c>
      <c r="I683" s="103">
        <f t="shared" si="110"/>
        <v>0</v>
      </c>
      <c r="J683" s="103">
        <f t="shared" si="110"/>
        <v>0</v>
      </c>
      <c r="K683" s="55"/>
      <c r="L683" s="55">
        <v>-31001.598333333332</v>
      </c>
      <c r="M683" s="56">
        <f t="shared" si="114"/>
        <v>-31001.598333333332</v>
      </c>
      <c r="N683" s="56">
        <f t="shared" si="115"/>
        <v>0</v>
      </c>
      <c r="O683" s="103">
        <f t="shared" si="111"/>
        <v>0</v>
      </c>
      <c r="P683" s="103">
        <f t="shared" si="111"/>
        <v>0</v>
      </c>
      <c r="Q683" s="50"/>
    </row>
    <row r="684" spans="1:17" hidden="1" outlineLevel="1">
      <c r="A684" s="51">
        <v>24201111</v>
      </c>
      <c r="B684" s="52" t="s">
        <v>1369</v>
      </c>
      <c r="C684" s="53" t="s">
        <v>1370</v>
      </c>
      <c r="D684" s="54" t="s">
        <v>91</v>
      </c>
      <c r="E684" s="54"/>
      <c r="F684" s="55">
        <v>-283944.59000000003</v>
      </c>
      <c r="G684" s="56">
        <f t="shared" si="112"/>
        <v>-283944.59000000003</v>
      </c>
      <c r="H684" s="56">
        <f t="shared" si="113"/>
        <v>0</v>
      </c>
      <c r="I684" s="103">
        <f t="shared" si="110"/>
        <v>0</v>
      </c>
      <c r="J684" s="103">
        <f t="shared" si="110"/>
        <v>0</v>
      </c>
      <c r="K684" s="55"/>
      <c r="L684" s="55">
        <v>-242673.67541666667</v>
      </c>
      <c r="M684" s="56">
        <f t="shared" si="114"/>
        <v>-242673.67541666667</v>
      </c>
      <c r="N684" s="56">
        <f t="shared" si="115"/>
        <v>0</v>
      </c>
      <c r="O684" s="103">
        <f t="shared" si="111"/>
        <v>0</v>
      </c>
      <c r="P684" s="103">
        <f t="shared" si="111"/>
        <v>0</v>
      </c>
      <c r="Q684" s="50"/>
    </row>
    <row r="685" spans="1:17" hidden="1" outlineLevel="1">
      <c r="A685" s="51">
        <v>24201121</v>
      </c>
      <c r="B685" s="52" t="s">
        <v>1371</v>
      </c>
      <c r="C685" s="53" t="s">
        <v>1372</v>
      </c>
      <c r="D685" s="54" t="s">
        <v>91</v>
      </c>
      <c r="E685" s="54"/>
      <c r="F685" s="55">
        <v>-92361.2</v>
      </c>
      <c r="G685" s="56">
        <f t="shared" si="112"/>
        <v>-92361.2</v>
      </c>
      <c r="H685" s="56">
        <f t="shared" si="113"/>
        <v>0</v>
      </c>
      <c r="I685" s="103">
        <f t="shared" si="110"/>
        <v>0</v>
      </c>
      <c r="J685" s="103">
        <f t="shared" si="110"/>
        <v>0</v>
      </c>
      <c r="K685" s="55"/>
      <c r="L685" s="55">
        <v>-78221.197499999995</v>
      </c>
      <c r="M685" s="56">
        <f t="shared" si="114"/>
        <v>-78221.197499999995</v>
      </c>
      <c r="N685" s="56">
        <f t="shared" si="115"/>
        <v>0</v>
      </c>
      <c r="O685" s="103">
        <f t="shared" si="111"/>
        <v>0</v>
      </c>
      <c r="P685" s="103">
        <f t="shared" si="111"/>
        <v>0</v>
      </c>
      <c r="Q685" s="50"/>
    </row>
    <row r="686" spans="1:17" hidden="1" outlineLevel="1">
      <c r="A686" s="51">
        <v>24201131</v>
      </c>
      <c r="B686" s="52" t="s">
        <v>1373</v>
      </c>
      <c r="C686" s="53" t="s">
        <v>1374</v>
      </c>
      <c r="D686" s="54" t="s">
        <v>995</v>
      </c>
      <c r="E686" s="54"/>
      <c r="F686" s="55">
        <v>0</v>
      </c>
      <c r="G686" s="56">
        <f t="shared" si="112"/>
        <v>0</v>
      </c>
      <c r="H686" s="56">
        <f t="shared" si="113"/>
        <v>0</v>
      </c>
      <c r="I686" s="103">
        <f t="shared" si="110"/>
        <v>0</v>
      </c>
      <c r="J686" s="103">
        <f t="shared" si="110"/>
        <v>0</v>
      </c>
      <c r="K686" s="55"/>
      <c r="L686" s="55">
        <v>-238120.39500000005</v>
      </c>
      <c r="M686" s="56">
        <f t="shared" si="114"/>
        <v>-238120.39500000005</v>
      </c>
      <c r="N686" s="56">
        <f t="shared" si="115"/>
        <v>0</v>
      </c>
      <c r="O686" s="103">
        <f t="shared" si="111"/>
        <v>0</v>
      </c>
      <c r="P686" s="103">
        <f t="shared" si="111"/>
        <v>0</v>
      </c>
      <c r="Q686" s="50"/>
    </row>
    <row r="687" spans="1:17" hidden="1" outlineLevel="1">
      <c r="A687" s="51">
        <v>24201132</v>
      </c>
      <c r="B687" s="52" t="s">
        <v>1375</v>
      </c>
      <c r="C687" s="53" t="s">
        <v>1376</v>
      </c>
      <c r="D687" s="54" t="s">
        <v>995</v>
      </c>
      <c r="E687" s="54"/>
      <c r="F687" s="55">
        <v>0</v>
      </c>
      <c r="G687" s="56">
        <f t="shared" si="112"/>
        <v>0</v>
      </c>
      <c r="H687" s="56">
        <f t="shared" si="113"/>
        <v>0</v>
      </c>
      <c r="I687" s="103">
        <f t="shared" si="110"/>
        <v>0</v>
      </c>
      <c r="J687" s="103">
        <f t="shared" si="110"/>
        <v>0</v>
      </c>
      <c r="K687" s="55"/>
      <c r="L687" s="55">
        <v>-113766.40333333334</v>
      </c>
      <c r="M687" s="56">
        <f t="shared" si="114"/>
        <v>0</v>
      </c>
      <c r="N687" s="56">
        <f t="shared" si="115"/>
        <v>-113766.40333333334</v>
      </c>
      <c r="O687" s="103">
        <f t="shared" si="111"/>
        <v>0</v>
      </c>
      <c r="P687" s="103">
        <f t="shared" si="111"/>
        <v>0</v>
      </c>
      <c r="Q687" s="50"/>
    </row>
    <row r="688" spans="1:17" hidden="1" outlineLevel="1">
      <c r="A688" s="51">
        <v>24201133</v>
      </c>
      <c r="B688" s="52" t="s">
        <v>1377</v>
      </c>
      <c r="C688" s="53" t="s">
        <v>1378</v>
      </c>
      <c r="D688" s="54" t="s">
        <v>995</v>
      </c>
      <c r="E688" s="54"/>
      <c r="F688" s="55">
        <v>0</v>
      </c>
      <c r="G688" s="56">
        <f t="shared" si="112"/>
        <v>0</v>
      </c>
      <c r="H688" s="56">
        <f t="shared" si="113"/>
        <v>0</v>
      </c>
      <c r="I688" s="103">
        <f t="shared" si="110"/>
        <v>0</v>
      </c>
      <c r="J688" s="103">
        <f t="shared" si="110"/>
        <v>0</v>
      </c>
      <c r="K688" s="55"/>
      <c r="L688" s="55">
        <v>0</v>
      </c>
      <c r="M688" s="56">
        <f t="shared" si="114"/>
        <v>0</v>
      </c>
      <c r="N688" s="56">
        <f t="shared" si="115"/>
        <v>0</v>
      </c>
      <c r="O688" s="103">
        <f t="shared" si="111"/>
        <v>0</v>
      </c>
      <c r="P688" s="103">
        <f t="shared" si="111"/>
        <v>0</v>
      </c>
      <c r="Q688" s="50"/>
    </row>
    <row r="689" spans="1:17" hidden="1" outlineLevel="1">
      <c r="A689" s="51">
        <v>24300013</v>
      </c>
      <c r="B689" s="52" t="s">
        <v>1379</v>
      </c>
      <c r="C689" s="53" t="s">
        <v>1380</v>
      </c>
      <c r="D689" s="54" t="s">
        <v>91</v>
      </c>
      <c r="E689" s="54"/>
      <c r="F689" s="55">
        <v>0</v>
      </c>
      <c r="G689" s="56">
        <f t="shared" si="112"/>
        <v>0</v>
      </c>
      <c r="H689" s="56">
        <f t="shared" si="113"/>
        <v>0</v>
      </c>
      <c r="I689" s="103">
        <f t="shared" si="110"/>
        <v>0</v>
      </c>
      <c r="J689" s="103">
        <f t="shared" si="110"/>
        <v>0</v>
      </c>
      <c r="K689" s="55"/>
      <c r="L689" s="55">
        <v>0</v>
      </c>
      <c r="M689" s="56">
        <f t="shared" si="114"/>
        <v>0</v>
      </c>
      <c r="N689" s="56">
        <f t="shared" si="115"/>
        <v>0</v>
      </c>
      <c r="O689" s="103">
        <f t="shared" si="111"/>
        <v>0</v>
      </c>
      <c r="P689" s="103">
        <f t="shared" si="111"/>
        <v>0</v>
      </c>
      <c r="Q689" s="50"/>
    </row>
    <row r="690" spans="1:17" hidden="1" outlineLevel="1">
      <c r="A690" s="51">
        <v>24300023</v>
      </c>
      <c r="B690" s="52" t="s">
        <v>1381</v>
      </c>
      <c r="C690" s="53" t="s">
        <v>1382</v>
      </c>
      <c r="D690" s="54" t="s">
        <v>91</v>
      </c>
      <c r="E690" s="54"/>
      <c r="F690" s="55">
        <v>-1742380.4</v>
      </c>
      <c r="G690" s="56">
        <f t="shared" si="112"/>
        <v>0</v>
      </c>
      <c r="H690" s="56">
        <f t="shared" si="113"/>
        <v>0</v>
      </c>
      <c r="I690" s="103">
        <f t="shared" si="110"/>
        <v>-1149622.5879200001</v>
      </c>
      <c r="J690" s="103">
        <f t="shared" si="110"/>
        <v>-592757.81207999995</v>
      </c>
      <c r="K690" s="55"/>
      <c r="L690" s="55">
        <v>-912628.56625000003</v>
      </c>
      <c r="M690" s="56">
        <f t="shared" si="114"/>
        <v>0</v>
      </c>
      <c r="N690" s="56">
        <f t="shared" si="115"/>
        <v>0</v>
      </c>
      <c r="O690" s="103">
        <f t="shared" si="111"/>
        <v>-602152.32801175013</v>
      </c>
      <c r="P690" s="103">
        <f t="shared" si="111"/>
        <v>-310476.23823825002</v>
      </c>
      <c r="Q690" s="50"/>
    </row>
    <row r="691" spans="1:17" hidden="1" outlineLevel="1">
      <c r="A691" s="51">
        <v>24400001</v>
      </c>
      <c r="B691" s="52" t="s">
        <v>1383</v>
      </c>
      <c r="C691" s="53" t="s">
        <v>1384</v>
      </c>
      <c r="D691" s="54" t="s">
        <v>91</v>
      </c>
      <c r="E691" s="54"/>
      <c r="F691" s="55">
        <v>-50978468.450000003</v>
      </c>
      <c r="G691" s="56">
        <f t="shared" si="112"/>
        <v>-50978468.450000003</v>
      </c>
      <c r="H691" s="56">
        <f t="shared" si="113"/>
        <v>0</v>
      </c>
      <c r="I691" s="103">
        <f t="shared" si="110"/>
        <v>0</v>
      </c>
      <c r="J691" s="103">
        <f t="shared" si="110"/>
        <v>0</v>
      </c>
      <c r="K691" s="55"/>
      <c r="L691" s="55">
        <v>-25501896.489166666</v>
      </c>
      <c r="M691" s="56">
        <f t="shared" si="114"/>
        <v>-25501896.489166666</v>
      </c>
      <c r="N691" s="56">
        <f t="shared" si="115"/>
        <v>0</v>
      </c>
      <c r="O691" s="103">
        <f t="shared" si="111"/>
        <v>0</v>
      </c>
      <c r="P691" s="103">
        <f t="shared" si="111"/>
        <v>0</v>
      </c>
      <c r="Q691" s="50"/>
    </row>
    <row r="692" spans="1:17" hidden="1" outlineLevel="1">
      <c r="A692" s="51">
        <v>24400002</v>
      </c>
      <c r="B692" s="52" t="s">
        <v>1385</v>
      </c>
      <c r="C692" s="53" t="s">
        <v>1386</v>
      </c>
      <c r="D692" s="54" t="s">
        <v>91</v>
      </c>
      <c r="E692" s="54"/>
      <c r="F692" s="55">
        <v>-12330109.23</v>
      </c>
      <c r="G692" s="56">
        <f t="shared" si="112"/>
        <v>0</v>
      </c>
      <c r="H692" s="56">
        <f t="shared" si="113"/>
        <v>-12330109.23</v>
      </c>
      <c r="I692" s="103">
        <f t="shared" si="110"/>
        <v>0</v>
      </c>
      <c r="J692" s="103">
        <f t="shared" si="110"/>
        <v>0</v>
      </c>
      <c r="K692" s="55"/>
      <c r="L692" s="55">
        <v>-8537342.2933333348</v>
      </c>
      <c r="M692" s="56">
        <f t="shared" si="114"/>
        <v>0</v>
      </c>
      <c r="N692" s="56">
        <f t="shared" si="115"/>
        <v>-8537342.2933333348</v>
      </c>
      <c r="O692" s="103">
        <f t="shared" si="111"/>
        <v>0</v>
      </c>
      <c r="P692" s="103">
        <f t="shared" si="111"/>
        <v>0</v>
      </c>
      <c r="Q692" s="50"/>
    </row>
    <row r="693" spans="1:17" ht="15.75" collapsed="1">
      <c r="A693" s="85"/>
      <c r="B693" s="81" t="s">
        <v>1387</v>
      </c>
      <c r="C693" s="86"/>
      <c r="D693" s="86"/>
      <c r="E693" s="86"/>
      <c r="F693" s="82">
        <f>SUM(F488:F692)</f>
        <v>-956382129.0000006</v>
      </c>
      <c r="G693" s="83">
        <f>SUM(G488:G692)</f>
        <v>-288302773.74999994</v>
      </c>
      <c r="H693" s="83">
        <f>SUM(H488:H692)</f>
        <v>-161418713.69999996</v>
      </c>
      <c r="I693" s="83">
        <f>SUM(I488:I692)</f>
        <v>-334294691.29468995</v>
      </c>
      <c r="J693" s="83">
        <f>SUM(J488:J692)</f>
        <v>-172365950.25530994</v>
      </c>
      <c r="K693" s="84">
        <f>SUM(G693:J693)-F693</f>
        <v>0</v>
      </c>
      <c r="L693" s="82">
        <f>SUM(L488:L692)</f>
        <v>-828164290.02958345</v>
      </c>
      <c r="M693" s="83">
        <f>SUM(M488:M692)</f>
        <v>-243881249.43124992</v>
      </c>
      <c r="N693" s="83">
        <f>SUM(N488:N692)</f>
        <v>-103582540.52875</v>
      </c>
      <c r="O693" s="83">
        <f>SUM(O488:O692)</f>
        <v>-317166189.94591123</v>
      </c>
      <c r="P693" s="83">
        <f>SUM(P488:P692)</f>
        <v>-163534310.12367228</v>
      </c>
      <c r="Q693" s="84">
        <f>SUM(M693:P693)-L693</f>
        <v>0</v>
      </c>
    </row>
    <row r="694" spans="1:17">
      <c r="A694" s="87"/>
      <c r="B694" s="87"/>
      <c r="C694" s="36"/>
      <c r="D694" s="36"/>
      <c r="E694" s="36"/>
      <c r="F694" s="88"/>
      <c r="G694" s="5"/>
      <c r="H694" s="5"/>
      <c r="I694" s="99"/>
      <c r="J694" s="99"/>
      <c r="K694" s="89"/>
      <c r="L694" s="88"/>
      <c r="M694" s="5"/>
      <c r="N694" s="5"/>
      <c r="O694" s="99"/>
      <c r="P694" s="99"/>
      <c r="Q694" s="5"/>
    </row>
    <row r="695" spans="1:17">
      <c r="A695" s="87"/>
      <c r="B695" s="87"/>
      <c r="C695" s="36"/>
      <c r="D695" s="36"/>
      <c r="E695" s="36"/>
      <c r="F695" s="99"/>
      <c r="G695" s="5"/>
      <c r="H695" s="5"/>
      <c r="I695" s="99"/>
      <c r="J695" s="99"/>
      <c r="K695" s="90"/>
      <c r="L695" s="36"/>
      <c r="M695" s="5"/>
      <c r="N695" s="5"/>
      <c r="O695" s="99"/>
      <c r="P695" s="99"/>
      <c r="Q695" s="5"/>
    </row>
    <row r="696" spans="1:17">
      <c r="A696" s="91"/>
      <c r="B696" s="91"/>
      <c r="C696" s="92"/>
      <c r="D696" s="92"/>
      <c r="E696" s="92"/>
      <c r="F696" s="92"/>
      <c r="G696" s="93"/>
      <c r="H696" s="93"/>
      <c r="I696" s="105"/>
      <c r="J696" s="105"/>
      <c r="K696" s="92"/>
      <c r="L696" s="92"/>
      <c r="M696" s="93"/>
      <c r="N696" s="93"/>
      <c r="O696" s="105"/>
      <c r="P696" s="105"/>
      <c r="Q696" s="93"/>
    </row>
    <row r="697" spans="1:17">
      <c r="A697" s="33" t="s">
        <v>19</v>
      </c>
      <c r="B697" s="33"/>
      <c r="C697" s="36"/>
      <c r="D697" s="36"/>
      <c r="E697" s="36"/>
      <c r="F697" s="37" t="s">
        <v>21</v>
      </c>
      <c r="G697" s="5"/>
      <c r="H697" s="5"/>
      <c r="I697" s="99"/>
      <c r="J697" s="99"/>
      <c r="K697" s="38"/>
      <c r="L697" s="37" t="s">
        <v>22</v>
      </c>
      <c r="M697" s="5"/>
      <c r="N697" s="5"/>
      <c r="O697" s="99"/>
      <c r="P697" s="99"/>
      <c r="Q697" s="5"/>
    </row>
    <row r="698" spans="1:17">
      <c r="A698" s="33" t="s">
        <v>20</v>
      </c>
      <c r="B698" s="40"/>
      <c r="C698" s="41"/>
      <c r="D698" s="36" t="s">
        <v>23</v>
      </c>
      <c r="E698" s="36"/>
      <c r="F698" s="98">
        <v>1344812792.1300001</v>
      </c>
      <c r="G698" s="42"/>
      <c r="H698" s="42"/>
      <c r="I698" s="98"/>
      <c r="J698" s="98"/>
      <c r="K698" s="42"/>
      <c r="L698" s="98">
        <v>1838861165.3794165</v>
      </c>
      <c r="M698" s="5"/>
      <c r="N698" s="5"/>
      <c r="O698" s="99"/>
      <c r="P698" s="99"/>
      <c r="Q698" s="5"/>
    </row>
    <row r="699" spans="1:17">
      <c r="A699" s="39">
        <v>44166</v>
      </c>
      <c r="B699" s="40"/>
      <c r="C699" s="41"/>
      <c r="D699" s="36" t="s">
        <v>24</v>
      </c>
      <c r="E699" s="36"/>
      <c r="F699" s="98">
        <v>-1017248448.61</v>
      </c>
      <c r="G699" s="42"/>
      <c r="H699" s="42"/>
      <c r="I699" s="98"/>
      <c r="J699" s="98"/>
      <c r="K699" s="42"/>
      <c r="L699" s="98">
        <v>-779359026.17124999</v>
      </c>
      <c r="M699" s="5"/>
      <c r="N699" s="5"/>
      <c r="O699" s="99"/>
      <c r="P699" s="99"/>
      <c r="Q699" s="5"/>
    </row>
    <row r="700" spans="1:17">
      <c r="A700" s="94"/>
      <c r="B700" s="94"/>
      <c r="C700" s="41"/>
      <c r="D700" s="36"/>
      <c r="E700" s="94"/>
      <c r="F700" s="99"/>
      <c r="G700" s="5"/>
      <c r="H700" s="5"/>
      <c r="I700" s="99"/>
      <c r="J700" s="99"/>
      <c r="K700" s="94"/>
      <c r="L700" s="94"/>
      <c r="M700" s="5"/>
      <c r="N700" s="5"/>
      <c r="O700" s="99"/>
      <c r="P700" s="99"/>
      <c r="Q700" s="5"/>
    </row>
    <row r="701" spans="1:17">
      <c r="A701" s="5"/>
      <c r="B701" s="5"/>
      <c r="C701" s="5"/>
      <c r="D701" s="36"/>
      <c r="E701" s="36"/>
      <c r="F701" s="99"/>
      <c r="G701" s="5"/>
      <c r="H701" s="5" t="s">
        <v>25</v>
      </c>
      <c r="I701" s="101">
        <v>0.66249999999999998</v>
      </c>
      <c r="J701" s="101">
        <v>0.33750000000000002</v>
      </c>
      <c r="K701" s="43"/>
      <c r="L701" s="43"/>
      <c r="M701" s="5"/>
      <c r="N701" s="5" t="s">
        <v>25</v>
      </c>
      <c r="O701" s="101">
        <v>0.66249999999999998</v>
      </c>
      <c r="P701" s="101">
        <v>0.33750000000000002</v>
      </c>
      <c r="Q701" s="5"/>
    </row>
    <row r="702" spans="1:17">
      <c r="A702" s="44" t="s">
        <v>26</v>
      </c>
      <c r="B702" s="44" t="s">
        <v>27</v>
      </c>
      <c r="C702" s="45" t="s">
        <v>28</v>
      </c>
      <c r="D702" s="46" t="s">
        <v>29</v>
      </c>
      <c r="E702" s="45"/>
      <c r="F702" s="47">
        <v>44166</v>
      </c>
      <c r="G702" s="48" t="s">
        <v>30</v>
      </c>
      <c r="H702" s="48" t="s">
        <v>31</v>
      </c>
      <c r="I702" s="102" t="s">
        <v>32</v>
      </c>
      <c r="J702" s="102" t="s">
        <v>33</v>
      </c>
      <c r="K702" s="49"/>
      <c r="L702" s="47" t="s">
        <v>1388</v>
      </c>
      <c r="M702" s="48" t="s">
        <v>30</v>
      </c>
      <c r="N702" s="48" t="s">
        <v>31</v>
      </c>
      <c r="O702" s="102" t="s">
        <v>32</v>
      </c>
      <c r="P702" s="102" t="s">
        <v>33</v>
      </c>
      <c r="Q702" s="50"/>
    </row>
    <row r="703" spans="1:17" hidden="1" outlineLevel="1">
      <c r="A703" s="51" t="s">
        <v>35</v>
      </c>
      <c r="B703" s="52" t="s">
        <v>35</v>
      </c>
      <c r="C703" s="53" t="s">
        <v>36</v>
      </c>
      <c r="D703" s="54" t="s">
        <v>37</v>
      </c>
      <c r="E703" s="54"/>
      <c r="F703" s="55">
        <v>0</v>
      </c>
      <c r="G703" s="56">
        <f t="shared" ref="G703:G766" si="116">IF(RIGHT($A703)="1",$F703,0)</f>
        <v>0</v>
      </c>
      <c r="H703" s="56">
        <f t="shared" ref="H703:H766" si="117">IF(RIGHT($A703)="2",$F703,0)</f>
        <v>0</v>
      </c>
      <c r="I703" s="103">
        <f t="shared" ref="I703:J722" si="118">IF(AND(RIGHT($A703)&lt;&gt;"1",RIGHT($A703)&lt;&gt;"2"),$F703,0)*I$701</f>
        <v>0</v>
      </c>
      <c r="J703" s="103">
        <f t="shared" si="118"/>
        <v>0</v>
      </c>
      <c r="K703" s="55"/>
      <c r="L703" s="55">
        <v>7310.8250000000007</v>
      </c>
      <c r="M703" s="56">
        <f t="shared" ref="M703:M766" si="119">IF(RIGHT($A703)="1",$L703,0)</f>
        <v>0</v>
      </c>
      <c r="N703" s="56">
        <f t="shared" ref="N703:N766" si="120">IF(RIGHT($A703)="2",$L703,0)</f>
        <v>0</v>
      </c>
      <c r="O703" s="103">
        <f t="shared" ref="O703:P722" si="121">IF(AND(RIGHT($A703)&lt;&gt;"1",RIGHT($A703)&lt;&gt;"2"),$L703,0)*O$701</f>
        <v>4843.4215625000006</v>
      </c>
      <c r="P703" s="103">
        <f t="shared" si="121"/>
        <v>2467.4034375000006</v>
      </c>
      <c r="Q703" s="50"/>
    </row>
    <row r="704" spans="1:17" hidden="1" outlineLevel="1">
      <c r="A704" s="51" t="s">
        <v>38</v>
      </c>
      <c r="B704" s="52" t="s">
        <v>38</v>
      </c>
      <c r="C704" s="53" t="s">
        <v>39</v>
      </c>
      <c r="D704" s="54" t="s">
        <v>37</v>
      </c>
      <c r="E704" s="54"/>
      <c r="F704" s="55">
        <v>6179679.3099999996</v>
      </c>
      <c r="G704" s="56">
        <f t="shared" si="116"/>
        <v>0</v>
      </c>
      <c r="H704" s="56">
        <f t="shared" si="117"/>
        <v>0</v>
      </c>
      <c r="I704" s="103">
        <f t="shared" si="118"/>
        <v>4094037.5428749998</v>
      </c>
      <c r="J704" s="103">
        <f t="shared" si="118"/>
        <v>2085641.767125</v>
      </c>
      <c r="K704" s="55"/>
      <c r="L704" s="55">
        <v>607185.75624999998</v>
      </c>
      <c r="M704" s="56">
        <f t="shared" si="119"/>
        <v>0</v>
      </c>
      <c r="N704" s="56">
        <f t="shared" si="120"/>
        <v>0</v>
      </c>
      <c r="O704" s="103">
        <f t="shared" si="121"/>
        <v>402260.56351562496</v>
      </c>
      <c r="P704" s="103">
        <f t="shared" si="121"/>
        <v>204925.19273437501</v>
      </c>
      <c r="Q704" s="50"/>
    </row>
    <row r="705" spans="1:17" hidden="1" outlineLevel="1">
      <c r="A705" s="51">
        <v>13100543</v>
      </c>
      <c r="B705" s="52" t="s">
        <v>40</v>
      </c>
      <c r="C705" s="53" t="s">
        <v>41</v>
      </c>
      <c r="D705" s="54" t="s">
        <v>37</v>
      </c>
      <c r="E705" s="54"/>
      <c r="F705" s="55">
        <v>326939.56</v>
      </c>
      <c r="G705" s="56">
        <f t="shared" si="116"/>
        <v>0</v>
      </c>
      <c r="H705" s="56">
        <f t="shared" si="117"/>
        <v>0</v>
      </c>
      <c r="I705" s="103">
        <f t="shared" si="118"/>
        <v>216597.45849999998</v>
      </c>
      <c r="J705" s="103">
        <f t="shared" si="118"/>
        <v>110342.1015</v>
      </c>
      <c r="K705" s="55"/>
      <c r="L705" s="55">
        <v>315002.88874999998</v>
      </c>
      <c r="M705" s="56">
        <f t="shared" si="119"/>
        <v>0</v>
      </c>
      <c r="N705" s="56">
        <f t="shared" si="120"/>
        <v>0</v>
      </c>
      <c r="O705" s="103">
        <f t="shared" si="121"/>
        <v>208689.41379687499</v>
      </c>
      <c r="P705" s="103">
        <f t="shared" si="121"/>
        <v>106313.474953125</v>
      </c>
      <c r="Q705" s="50"/>
    </row>
    <row r="706" spans="1:17" hidden="1" outlineLevel="1">
      <c r="A706" s="51">
        <v>13100563</v>
      </c>
      <c r="B706" s="52" t="s">
        <v>42</v>
      </c>
      <c r="C706" s="53" t="s">
        <v>43</v>
      </c>
      <c r="D706" s="54" t="s">
        <v>37</v>
      </c>
      <c r="E706" s="54"/>
      <c r="F706" s="55">
        <v>0</v>
      </c>
      <c r="G706" s="56">
        <f t="shared" si="116"/>
        <v>0</v>
      </c>
      <c r="H706" s="56">
        <f t="shared" si="117"/>
        <v>0</v>
      </c>
      <c r="I706" s="103">
        <f t="shared" si="118"/>
        <v>0</v>
      </c>
      <c r="J706" s="103">
        <f t="shared" si="118"/>
        <v>0</v>
      </c>
      <c r="K706" s="55"/>
      <c r="L706" s="55">
        <v>12974.676249999999</v>
      </c>
      <c r="M706" s="56">
        <f t="shared" si="119"/>
        <v>0</v>
      </c>
      <c r="N706" s="56">
        <f t="shared" si="120"/>
        <v>0</v>
      </c>
      <c r="O706" s="103">
        <f t="shared" si="121"/>
        <v>8595.7230156249989</v>
      </c>
      <c r="P706" s="103">
        <f t="shared" si="121"/>
        <v>4378.9532343749997</v>
      </c>
      <c r="Q706" s="50"/>
    </row>
    <row r="707" spans="1:17" hidden="1" outlineLevel="1">
      <c r="A707" s="51">
        <v>13100573</v>
      </c>
      <c r="B707" s="52" t="s">
        <v>44</v>
      </c>
      <c r="C707" s="53" t="s">
        <v>45</v>
      </c>
      <c r="D707" s="54" t="s">
        <v>37</v>
      </c>
      <c r="E707" s="54"/>
      <c r="F707" s="55">
        <v>8259.76</v>
      </c>
      <c r="G707" s="56">
        <f t="shared" si="116"/>
        <v>0</v>
      </c>
      <c r="H707" s="56">
        <f t="shared" si="117"/>
        <v>0</v>
      </c>
      <c r="I707" s="103">
        <f t="shared" si="118"/>
        <v>5472.0910000000003</v>
      </c>
      <c r="J707" s="103">
        <f t="shared" si="118"/>
        <v>2787.6690000000003</v>
      </c>
      <c r="K707" s="55"/>
      <c r="L707" s="55">
        <v>8033.0220833333333</v>
      </c>
      <c r="M707" s="56">
        <f t="shared" si="119"/>
        <v>0</v>
      </c>
      <c r="N707" s="56">
        <f t="shared" si="120"/>
        <v>0</v>
      </c>
      <c r="O707" s="103">
        <f t="shared" si="121"/>
        <v>5321.8771302083333</v>
      </c>
      <c r="P707" s="103">
        <f t="shared" si="121"/>
        <v>2711.144953125</v>
      </c>
      <c r="Q707" s="50"/>
    </row>
    <row r="708" spans="1:17" hidden="1" outlineLevel="1">
      <c r="A708" s="51">
        <v>13101003</v>
      </c>
      <c r="B708" s="52" t="s">
        <v>46</v>
      </c>
      <c r="C708" s="53" t="s">
        <v>47</v>
      </c>
      <c r="D708" s="54" t="s">
        <v>37</v>
      </c>
      <c r="E708" s="54"/>
      <c r="F708" s="55">
        <v>6572257.8499999996</v>
      </c>
      <c r="G708" s="56">
        <f t="shared" si="116"/>
        <v>0</v>
      </c>
      <c r="H708" s="56">
        <f t="shared" si="117"/>
        <v>0</v>
      </c>
      <c r="I708" s="103">
        <f t="shared" si="118"/>
        <v>4354120.8256249996</v>
      </c>
      <c r="J708" s="103">
        <f t="shared" si="118"/>
        <v>2218137.024375</v>
      </c>
      <c r="K708" s="55"/>
      <c r="L708" s="55">
        <v>7255644.7695833333</v>
      </c>
      <c r="M708" s="56">
        <f t="shared" si="119"/>
        <v>0</v>
      </c>
      <c r="N708" s="56">
        <f t="shared" si="120"/>
        <v>0</v>
      </c>
      <c r="O708" s="103">
        <f t="shared" si="121"/>
        <v>4806864.6598489583</v>
      </c>
      <c r="P708" s="103">
        <f t="shared" si="121"/>
        <v>2448780.109734375</v>
      </c>
      <c r="Q708" s="50"/>
    </row>
    <row r="709" spans="1:17" hidden="1" outlineLevel="1">
      <c r="A709" s="51">
        <v>13101013</v>
      </c>
      <c r="B709" s="52" t="s">
        <v>48</v>
      </c>
      <c r="C709" s="53" t="s">
        <v>49</v>
      </c>
      <c r="D709" s="54" t="s">
        <v>37</v>
      </c>
      <c r="E709" s="54"/>
      <c r="F709" s="55">
        <v>-330.49</v>
      </c>
      <c r="G709" s="56">
        <f t="shared" si="116"/>
        <v>0</v>
      </c>
      <c r="H709" s="56">
        <f t="shared" si="117"/>
        <v>0</v>
      </c>
      <c r="I709" s="103">
        <f t="shared" si="118"/>
        <v>-218.949625</v>
      </c>
      <c r="J709" s="103">
        <f t="shared" si="118"/>
        <v>-111.54037500000001</v>
      </c>
      <c r="K709" s="55"/>
      <c r="L709" s="55">
        <v>-105381.33374999999</v>
      </c>
      <c r="M709" s="56">
        <f t="shared" si="119"/>
        <v>0</v>
      </c>
      <c r="N709" s="56">
        <f t="shared" si="120"/>
        <v>0</v>
      </c>
      <c r="O709" s="103">
        <f t="shared" si="121"/>
        <v>-69815.133609374985</v>
      </c>
      <c r="P709" s="103">
        <f t="shared" si="121"/>
        <v>-35566.200140624998</v>
      </c>
      <c r="Q709" s="50"/>
    </row>
    <row r="710" spans="1:17" hidden="1" outlineLevel="1">
      <c r="A710" s="51">
        <v>13101023</v>
      </c>
      <c r="B710" s="52" t="s">
        <v>50</v>
      </c>
      <c r="C710" s="53" t="s">
        <v>51</v>
      </c>
      <c r="D710" s="54" t="s">
        <v>37</v>
      </c>
      <c r="E710" s="54"/>
      <c r="F710" s="55">
        <v>38091657.869999997</v>
      </c>
      <c r="G710" s="56">
        <f t="shared" si="116"/>
        <v>0</v>
      </c>
      <c r="H710" s="56">
        <f t="shared" si="117"/>
        <v>0</v>
      </c>
      <c r="I710" s="103">
        <f t="shared" si="118"/>
        <v>25235723.338874996</v>
      </c>
      <c r="J710" s="103">
        <f t="shared" si="118"/>
        <v>12855934.531125</v>
      </c>
      <c r="K710" s="55"/>
      <c r="L710" s="55">
        <v>27137959.306666669</v>
      </c>
      <c r="M710" s="56">
        <f t="shared" si="119"/>
        <v>0</v>
      </c>
      <c r="N710" s="56">
        <f t="shared" si="120"/>
        <v>0</v>
      </c>
      <c r="O710" s="103">
        <f t="shared" si="121"/>
        <v>17978898.040666666</v>
      </c>
      <c r="P710" s="103">
        <f t="shared" si="121"/>
        <v>9159061.2660000008</v>
      </c>
      <c r="Q710" s="50"/>
    </row>
    <row r="711" spans="1:17" hidden="1" outlineLevel="1">
      <c r="A711" s="51">
        <v>13101033</v>
      </c>
      <c r="B711" s="52" t="s">
        <v>52</v>
      </c>
      <c r="C711" s="53" t="s">
        <v>53</v>
      </c>
      <c r="D711" s="54" t="s">
        <v>37</v>
      </c>
      <c r="E711" s="54"/>
      <c r="F711" s="55">
        <v>192362.04</v>
      </c>
      <c r="G711" s="56">
        <f t="shared" si="116"/>
        <v>0</v>
      </c>
      <c r="H711" s="56">
        <f t="shared" si="117"/>
        <v>0</v>
      </c>
      <c r="I711" s="103">
        <f t="shared" si="118"/>
        <v>127439.8515</v>
      </c>
      <c r="J711" s="103">
        <f t="shared" si="118"/>
        <v>64922.188500000004</v>
      </c>
      <c r="K711" s="55"/>
      <c r="L711" s="55">
        <v>248148.40166666664</v>
      </c>
      <c r="M711" s="56">
        <f t="shared" si="119"/>
        <v>0</v>
      </c>
      <c r="N711" s="56">
        <f t="shared" si="120"/>
        <v>0</v>
      </c>
      <c r="O711" s="103">
        <f t="shared" si="121"/>
        <v>164398.31610416665</v>
      </c>
      <c r="P711" s="103">
        <f t="shared" si="121"/>
        <v>83750.085562499997</v>
      </c>
      <c r="Q711" s="50"/>
    </row>
    <row r="712" spans="1:17" hidden="1" outlineLevel="1">
      <c r="A712" s="51">
        <v>13101053</v>
      </c>
      <c r="B712" s="52" t="s">
        <v>54</v>
      </c>
      <c r="C712" s="53" t="s">
        <v>55</v>
      </c>
      <c r="D712" s="54" t="s">
        <v>37</v>
      </c>
      <c r="E712" s="54"/>
      <c r="F712" s="55">
        <v>0</v>
      </c>
      <c r="G712" s="56">
        <f t="shared" si="116"/>
        <v>0</v>
      </c>
      <c r="H712" s="56">
        <f t="shared" si="117"/>
        <v>0</v>
      </c>
      <c r="I712" s="103">
        <f t="shared" si="118"/>
        <v>0</v>
      </c>
      <c r="J712" s="103">
        <f t="shared" si="118"/>
        <v>0</v>
      </c>
      <c r="K712" s="55"/>
      <c r="L712" s="55">
        <v>-2.5000000000000001E-3</v>
      </c>
      <c r="M712" s="56">
        <f t="shared" si="119"/>
        <v>0</v>
      </c>
      <c r="N712" s="56">
        <f t="shared" si="120"/>
        <v>0</v>
      </c>
      <c r="O712" s="103">
        <f t="shared" si="121"/>
        <v>-1.65625E-3</v>
      </c>
      <c r="P712" s="103">
        <f t="shared" si="121"/>
        <v>-8.437500000000001E-4</v>
      </c>
      <c r="Q712" s="50"/>
    </row>
    <row r="713" spans="1:17" hidden="1" outlineLevel="1">
      <c r="A713" s="51">
        <v>13101093</v>
      </c>
      <c r="B713" s="52" t="s">
        <v>56</v>
      </c>
      <c r="C713" s="53" t="s">
        <v>57</v>
      </c>
      <c r="D713" s="54" t="s">
        <v>37</v>
      </c>
      <c r="E713" s="54"/>
      <c r="F713" s="55">
        <v>-2.84</v>
      </c>
      <c r="G713" s="56">
        <f t="shared" si="116"/>
        <v>0</v>
      </c>
      <c r="H713" s="56">
        <f t="shared" si="117"/>
        <v>0</v>
      </c>
      <c r="I713" s="103">
        <f t="shared" si="118"/>
        <v>-1.8815</v>
      </c>
      <c r="J713" s="103">
        <f t="shared" si="118"/>
        <v>-0.95850000000000002</v>
      </c>
      <c r="K713" s="55"/>
      <c r="L713" s="55">
        <v>-13549.277499999997</v>
      </c>
      <c r="M713" s="56">
        <f t="shared" si="119"/>
        <v>0</v>
      </c>
      <c r="N713" s="56">
        <f t="shared" si="120"/>
        <v>0</v>
      </c>
      <c r="O713" s="103">
        <f t="shared" si="121"/>
        <v>-8976.396343749997</v>
      </c>
      <c r="P713" s="103">
        <f t="shared" si="121"/>
        <v>-4572.8811562499995</v>
      </c>
      <c r="Q713" s="50"/>
    </row>
    <row r="714" spans="1:17" hidden="1" outlineLevel="1">
      <c r="A714" s="51">
        <v>13101113</v>
      </c>
      <c r="B714" s="52" t="s">
        <v>58</v>
      </c>
      <c r="C714" s="53" t="s">
        <v>59</v>
      </c>
      <c r="D714" s="54" t="s">
        <v>37</v>
      </c>
      <c r="E714" s="54"/>
      <c r="F714" s="55">
        <v>-7634245.6100000003</v>
      </c>
      <c r="G714" s="56">
        <f t="shared" si="116"/>
        <v>0</v>
      </c>
      <c r="H714" s="56">
        <f t="shared" si="117"/>
        <v>0</v>
      </c>
      <c r="I714" s="103">
        <f t="shared" si="118"/>
        <v>-5057687.7166250004</v>
      </c>
      <c r="J714" s="103">
        <f t="shared" si="118"/>
        <v>-2576557.8933750005</v>
      </c>
      <c r="K714" s="55"/>
      <c r="L714" s="55">
        <v>-10797463.902083334</v>
      </c>
      <c r="M714" s="56">
        <f t="shared" si="119"/>
        <v>0</v>
      </c>
      <c r="N714" s="56">
        <f t="shared" si="120"/>
        <v>0</v>
      </c>
      <c r="O714" s="103">
        <f t="shared" si="121"/>
        <v>-7153319.8351302082</v>
      </c>
      <c r="P714" s="103">
        <f t="shared" si="121"/>
        <v>-3644144.0669531254</v>
      </c>
      <c r="Q714" s="50"/>
    </row>
    <row r="715" spans="1:17" hidden="1" outlineLevel="1">
      <c r="A715" s="51">
        <v>13101123</v>
      </c>
      <c r="B715" s="52" t="s">
        <v>60</v>
      </c>
      <c r="C715" s="53" t="s">
        <v>61</v>
      </c>
      <c r="D715" s="54" t="s">
        <v>37</v>
      </c>
      <c r="E715" s="54"/>
      <c r="F715" s="55">
        <v>-3492898.46</v>
      </c>
      <c r="G715" s="56">
        <f t="shared" si="116"/>
        <v>0</v>
      </c>
      <c r="H715" s="56">
        <f t="shared" si="117"/>
        <v>0</v>
      </c>
      <c r="I715" s="103">
        <f t="shared" si="118"/>
        <v>-2314045.2297499999</v>
      </c>
      <c r="J715" s="103">
        <f t="shared" si="118"/>
        <v>-1178853.23025</v>
      </c>
      <c r="K715" s="55"/>
      <c r="L715" s="55">
        <v>-4834379.2354166666</v>
      </c>
      <c r="M715" s="56">
        <f t="shared" si="119"/>
        <v>0</v>
      </c>
      <c r="N715" s="56">
        <f t="shared" si="120"/>
        <v>0</v>
      </c>
      <c r="O715" s="103">
        <f t="shared" si="121"/>
        <v>-3202776.2434635414</v>
      </c>
      <c r="P715" s="103">
        <f t="shared" si="121"/>
        <v>-1631602.991953125</v>
      </c>
      <c r="Q715" s="50"/>
    </row>
    <row r="716" spans="1:17" hidden="1" outlineLevel="1">
      <c r="A716" s="51">
        <v>13101133</v>
      </c>
      <c r="B716" s="52" t="s">
        <v>62</v>
      </c>
      <c r="C716" s="53" t="s">
        <v>63</v>
      </c>
      <c r="D716" s="54" t="s">
        <v>37</v>
      </c>
      <c r="E716" s="54"/>
      <c r="F716" s="55">
        <v>0</v>
      </c>
      <c r="G716" s="56">
        <f t="shared" si="116"/>
        <v>0</v>
      </c>
      <c r="H716" s="56">
        <f t="shared" si="117"/>
        <v>0</v>
      </c>
      <c r="I716" s="103">
        <f t="shared" si="118"/>
        <v>0</v>
      </c>
      <c r="J716" s="103">
        <f t="shared" si="118"/>
        <v>0</v>
      </c>
      <c r="K716" s="55"/>
      <c r="L716" s="55">
        <v>-27078.285833333332</v>
      </c>
      <c r="M716" s="56">
        <f t="shared" si="119"/>
        <v>0</v>
      </c>
      <c r="N716" s="56">
        <f t="shared" si="120"/>
        <v>0</v>
      </c>
      <c r="O716" s="103">
        <f t="shared" si="121"/>
        <v>-17939.364364583333</v>
      </c>
      <c r="P716" s="103">
        <f t="shared" si="121"/>
        <v>-9138.9214687500007</v>
      </c>
      <c r="Q716" s="50"/>
    </row>
    <row r="717" spans="1:17" hidden="1" outlineLevel="1">
      <c r="A717" s="51">
        <v>13101163</v>
      </c>
      <c r="B717" s="52" t="s">
        <v>64</v>
      </c>
      <c r="C717" s="53" t="s">
        <v>65</v>
      </c>
      <c r="D717" s="54" t="s">
        <v>37</v>
      </c>
      <c r="E717" s="54"/>
      <c r="F717" s="55">
        <v>0</v>
      </c>
      <c r="G717" s="56">
        <f t="shared" si="116"/>
        <v>0</v>
      </c>
      <c r="H717" s="56">
        <f t="shared" si="117"/>
        <v>0</v>
      </c>
      <c r="I717" s="103">
        <f t="shared" si="118"/>
        <v>0</v>
      </c>
      <c r="J717" s="103">
        <f t="shared" si="118"/>
        <v>0</v>
      </c>
      <c r="K717" s="55"/>
      <c r="L717" s="55">
        <v>0</v>
      </c>
      <c r="M717" s="56">
        <f t="shared" si="119"/>
        <v>0</v>
      </c>
      <c r="N717" s="56">
        <f t="shared" si="120"/>
        <v>0</v>
      </c>
      <c r="O717" s="103">
        <f t="shared" si="121"/>
        <v>0</v>
      </c>
      <c r="P717" s="103">
        <f t="shared" si="121"/>
        <v>0</v>
      </c>
      <c r="Q717" s="50"/>
    </row>
    <row r="718" spans="1:17" hidden="1" outlineLevel="1">
      <c r="A718" s="51">
        <v>13101183</v>
      </c>
      <c r="B718" s="52" t="s">
        <v>66</v>
      </c>
      <c r="C718" s="53" t="s">
        <v>67</v>
      </c>
      <c r="D718" s="54" t="s">
        <v>37</v>
      </c>
      <c r="E718" s="54"/>
      <c r="F718" s="55">
        <v>2840169.59</v>
      </c>
      <c r="G718" s="56">
        <f t="shared" si="116"/>
        <v>0</v>
      </c>
      <c r="H718" s="56">
        <f t="shared" si="117"/>
        <v>0</v>
      </c>
      <c r="I718" s="103">
        <f t="shared" si="118"/>
        <v>1881612.3533749999</v>
      </c>
      <c r="J718" s="103">
        <f t="shared" si="118"/>
        <v>958557.23662500002</v>
      </c>
      <c r="K718" s="55"/>
      <c r="L718" s="55">
        <v>4685569.3829166666</v>
      </c>
      <c r="M718" s="56">
        <f t="shared" si="119"/>
        <v>0</v>
      </c>
      <c r="N718" s="56">
        <f t="shared" si="120"/>
        <v>0</v>
      </c>
      <c r="O718" s="103">
        <f t="shared" si="121"/>
        <v>3104189.7161822915</v>
      </c>
      <c r="P718" s="103">
        <f t="shared" si="121"/>
        <v>1581379.6667343751</v>
      </c>
      <c r="Q718" s="50"/>
    </row>
    <row r="719" spans="1:17" hidden="1" outlineLevel="1">
      <c r="A719" s="51">
        <v>13101193</v>
      </c>
      <c r="B719" s="52" t="s">
        <v>68</v>
      </c>
      <c r="C719" s="53" t="s">
        <v>69</v>
      </c>
      <c r="D719" s="54" t="s">
        <v>37</v>
      </c>
      <c r="E719" s="54"/>
      <c r="F719" s="55">
        <v>0</v>
      </c>
      <c r="G719" s="56">
        <f t="shared" si="116"/>
        <v>0</v>
      </c>
      <c r="H719" s="56">
        <f t="shared" si="117"/>
        <v>0</v>
      </c>
      <c r="I719" s="103">
        <f t="shared" si="118"/>
        <v>0</v>
      </c>
      <c r="J719" s="103">
        <f t="shared" si="118"/>
        <v>0</v>
      </c>
      <c r="K719" s="55"/>
      <c r="L719" s="55">
        <v>0</v>
      </c>
      <c r="M719" s="56">
        <f t="shared" si="119"/>
        <v>0</v>
      </c>
      <c r="N719" s="56">
        <f t="shared" si="120"/>
        <v>0</v>
      </c>
      <c r="O719" s="103">
        <f t="shared" si="121"/>
        <v>0</v>
      </c>
      <c r="P719" s="103">
        <f t="shared" si="121"/>
        <v>0</v>
      </c>
      <c r="Q719" s="50"/>
    </row>
    <row r="720" spans="1:17" hidden="1" outlineLevel="1">
      <c r="A720" s="51">
        <v>13101213</v>
      </c>
      <c r="B720" s="52" t="s">
        <v>70</v>
      </c>
      <c r="C720" s="53" t="s">
        <v>71</v>
      </c>
      <c r="D720" s="54" t="s">
        <v>37</v>
      </c>
      <c r="E720" s="54"/>
      <c r="F720" s="55">
        <v>0</v>
      </c>
      <c r="G720" s="56">
        <f t="shared" si="116"/>
        <v>0</v>
      </c>
      <c r="H720" s="56">
        <f t="shared" si="117"/>
        <v>0</v>
      </c>
      <c r="I720" s="103">
        <f t="shared" si="118"/>
        <v>0</v>
      </c>
      <c r="J720" s="103">
        <f t="shared" si="118"/>
        <v>0</v>
      </c>
      <c r="K720" s="55"/>
      <c r="L720" s="55">
        <v>0</v>
      </c>
      <c r="M720" s="56">
        <f t="shared" si="119"/>
        <v>0</v>
      </c>
      <c r="N720" s="56">
        <f t="shared" si="120"/>
        <v>0</v>
      </c>
      <c r="O720" s="103">
        <f t="shared" si="121"/>
        <v>0</v>
      </c>
      <c r="P720" s="103">
        <f t="shared" si="121"/>
        <v>0</v>
      </c>
      <c r="Q720" s="50"/>
    </row>
    <row r="721" spans="1:17" hidden="1" outlineLevel="1">
      <c r="A721" s="51" t="s">
        <v>72</v>
      </c>
      <c r="B721" s="52" t="s">
        <v>72</v>
      </c>
      <c r="C721" s="53" t="s">
        <v>73</v>
      </c>
      <c r="D721" s="54" t="s">
        <v>37</v>
      </c>
      <c r="E721" s="54"/>
      <c r="F721" s="55">
        <v>242994.03</v>
      </c>
      <c r="G721" s="56">
        <f t="shared" si="116"/>
        <v>0</v>
      </c>
      <c r="H721" s="56">
        <f t="shared" si="117"/>
        <v>0</v>
      </c>
      <c r="I721" s="103">
        <f t="shared" si="118"/>
        <v>160983.54487499999</v>
      </c>
      <c r="J721" s="103">
        <f t="shared" si="118"/>
        <v>82010.485125000007</v>
      </c>
      <c r="K721" s="55"/>
      <c r="L721" s="55">
        <v>953943.67166666687</v>
      </c>
      <c r="M721" s="56">
        <f t="shared" si="119"/>
        <v>0</v>
      </c>
      <c r="N721" s="56">
        <f t="shared" si="120"/>
        <v>0</v>
      </c>
      <c r="O721" s="103">
        <f t="shared" si="121"/>
        <v>631987.68247916678</v>
      </c>
      <c r="P721" s="103">
        <f t="shared" si="121"/>
        <v>321955.98918750009</v>
      </c>
      <c r="Q721" s="50"/>
    </row>
    <row r="722" spans="1:17" hidden="1" outlineLevel="1">
      <c r="A722" s="51">
        <v>13101253</v>
      </c>
      <c r="B722" s="52" t="s">
        <v>74</v>
      </c>
      <c r="C722" s="53" t="s">
        <v>75</v>
      </c>
      <c r="D722" s="54" t="s">
        <v>37</v>
      </c>
      <c r="E722" s="54"/>
      <c r="F722" s="55">
        <v>987513.13</v>
      </c>
      <c r="G722" s="56">
        <f t="shared" si="116"/>
        <v>0</v>
      </c>
      <c r="H722" s="56">
        <f t="shared" si="117"/>
        <v>0</v>
      </c>
      <c r="I722" s="103">
        <f t="shared" si="118"/>
        <v>654227.44862499996</v>
      </c>
      <c r="J722" s="103">
        <f t="shared" si="118"/>
        <v>333285.68137500004</v>
      </c>
      <c r="K722" s="55"/>
      <c r="L722" s="55">
        <v>1303318.892916667</v>
      </c>
      <c r="M722" s="56">
        <f t="shared" si="119"/>
        <v>0</v>
      </c>
      <c r="N722" s="56">
        <f t="shared" si="120"/>
        <v>0</v>
      </c>
      <c r="O722" s="103">
        <f t="shared" si="121"/>
        <v>863448.76655729185</v>
      </c>
      <c r="P722" s="103">
        <f t="shared" si="121"/>
        <v>439870.12635937514</v>
      </c>
      <c r="Q722" s="50"/>
    </row>
    <row r="723" spans="1:17" hidden="1" outlineLevel="1">
      <c r="A723" s="51">
        <v>13101273</v>
      </c>
      <c r="B723" s="52" t="s">
        <v>76</v>
      </c>
      <c r="C723" s="53" t="s">
        <v>77</v>
      </c>
      <c r="D723" s="54" t="s">
        <v>37</v>
      </c>
      <c r="E723" s="54"/>
      <c r="F723" s="55">
        <v>5541403.5899999999</v>
      </c>
      <c r="G723" s="56">
        <f t="shared" si="116"/>
        <v>0</v>
      </c>
      <c r="H723" s="56">
        <f t="shared" si="117"/>
        <v>0</v>
      </c>
      <c r="I723" s="103">
        <f t="shared" ref="I723:J742" si="122">IF(AND(RIGHT($A723)&lt;&gt;"1",RIGHT($A723)&lt;&gt;"2"),$F723,0)*I$701</f>
        <v>3671179.8783749999</v>
      </c>
      <c r="J723" s="103">
        <f t="shared" si="122"/>
        <v>1870223.711625</v>
      </c>
      <c r="K723" s="55"/>
      <c r="L723" s="55">
        <v>545773.34791666665</v>
      </c>
      <c r="M723" s="56">
        <f t="shared" si="119"/>
        <v>0</v>
      </c>
      <c r="N723" s="56">
        <f t="shared" si="120"/>
        <v>0</v>
      </c>
      <c r="O723" s="103">
        <f t="shared" ref="O723:P742" si="123">IF(AND(RIGHT($A723)&lt;&gt;"1",RIGHT($A723)&lt;&gt;"2"),$L723,0)*O$701</f>
        <v>361574.84299479163</v>
      </c>
      <c r="P723" s="103">
        <f t="shared" si="123"/>
        <v>184198.50492187502</v>
      </c>
      <c r="Q723" s="50"/>
    </row>
    <row r="724" spans="1:17" hidden="1" outlineLevel="1">
      <c r="A724" s="51">
        <v>13109003</v>
      </c>
      <c r="B724" s="52" t="s">
        <v>78</v>
      </c>
      <c r="C724" s="53" t="s">
        <v>79</v>
      </c>
      <c r="D724" s="54" t="s">
        <v>37</v>
      </c>
      <c r="E724" s="54"/>
      <c r="F724" s="55">
        <v>6470.3</v>
      </c>
      <c r="G724" s="56">
        <f t="shared" si="116"/>
        <v>0</v>
      </c>
      <c r="H724" s="56">
        <f t="shared" si="117"/>
        <v>0</v>
      </c>
      <c r="I724" s="103">
        <f t="shared" si="122"/>
        <v>4286.5737499999996</v>
      </c>
      <c r="J724" s="103">
        <f t="shared" si="122"/>
        <v>2183.7262500000002</v>
      </c>
      <c r="K724" s="55"/>
      <c r="L724" s="55">
        <v>6439.7704166666672</v>
      </c>
      <c r="M724" s="56">
        <f t="shared" si="119"/>
        <v>0</v>
      </c>
      <c r="N724" s="56">
        <f t="shared" si="120"/>
        <v>0</v>
      </c>
      <c r="O724" s="103">
        <f t="shared" si="123"/>
        <v>4266.3479010416668</v>
      </c>
      <c r="P724" s="103">
        <f t="shared" si="123"/>
        <v>2173.4225156250004</v>
      </c>
      <c r="Q724" s="50"/>
    </row>
    <row r="725" spans="1:17" hidden="1" outlineLevel="1">
      <c r="A725" s="51">
        <v>13109013</v>
      </c>
      <c r="B725" s="52" t="s">
        <v>80</v>
      </c>
      <c r="C725" s="53" t="s">
        <v>81</v>
      </c>
      <c r="D725" s="54" t="s">
        <v>37</v>
      </c>
      <c r="E725" s="54"/>
      <c r="F725" s="55">
        <v>3866</v>
      </c>
      <c r="G725" s="56">
        <f t="shared" si="116"/>
        <v>0</v>
      </c>
      <c r="H725" s="56">
        <f t="shared" si="117"/>
        <v>0</v>
      </c>
      <c r="I725" s="103">
        <f t="shared" si="122"/>
        <v>2561.2249999999999</v>
      </c>
      <c r="J725" s="103">
        <f t="shared" si="122"/>
        <v>1304.7750000000001</v>
      </c>
      <c r="K725" s="55"/>
      <c r="L725" s="55">
        <v>3866</v>
      </c>
      <c r="M725" s="56">
        <f t="shared" si="119"/>
        <v>0</v>
      </c>
      <c r="N725" s="56">
        <f t="shared" si="120"/>
        <v>0</v>
      </c>
      <c r="O725" s="103">
        <f t="shared" si="123"/>
        <v>2561.2249999999999</v>
      </c>
      <c r="P725" s="103">
        <f t="shared" si="123"/>
        <v>1304.7750000000001</v>
      </c>
      <c r="Q725" s="50"/>
    </row>
    <row r="726" spans="1:17" hidden="1" outlineLevel="1">
      <c r="A726" s="51">
        <v>13109023</v>
      </c>
      <c r="B726" s="52" t="s">
        <v>82</v>
      </c>
      <c r="C726" s="53" t="s">
        <v>83</v>
      </c>
      <c r="D726" s="54" t="s">
        <v>37</v>
      </c>
      <c r="E726" s="54"/>
      <c r="F726" s="55">
        <v>-940.85</v>
      </c>
      <c r="G726" s="56">
        <f t="shared" si="116"/>
        <v>0</v>
      </c>
      <c r="H726" s="56">
        <f t="shared" si="117"/>
        <v>0</v>
      </c>
      <c r="I726" s="103">
        <f t="shared" si="122"/>
        <v>-623.31312500000001</v>
      </c>
      <c r="J726" s="103">
        <f t="shared" si="122"/>
        <v>-317.53687500000001</v>
      </c>
      <c r="K726" s="55"/>
      <c r="L726" s="55">
        <v>620686.1591666668</v>
      </c>
      <c r="M726" s="56">
        <f t="shared" si="119"/>
        <v>0</v>
      </c>
      <c r="N726" s="56">
        <f t="shared" si="120"/>
        <v>0</v>
      </c>
      <c r="O726" s="103">
        <f t="shared" si="123"/>
        <v>411204.58044791676</v>
      </c>
      <c r="P726" s="103">
        <f t="shared" si="123"/>
        <v>209481.57871875007</v>
      </c>
      <c r="Q726" s="50"/>
    </row>
    <row r="727" spans="1:17" hidden="1" outlineLevel="1">
      <c r="A727" s="51">
        <v>13400021</v>
      </c>
      <c r="B727" s="52" t="s">
        <v>84</v>
      </c>
      <c r="C727" s="53" t="s">
        <v>85</v>
      </c>
      <c r="D727" s="54" t="s">
        <v>86</v>
      </c>
      <c r="E727" s="54"/>
      <c r="F727" s="55">
        <v>251282.8</v>
      </c>
      <c r="G727" s="56">
        <f t="shared" si="116"/>
        <v>251282.8</v>
      </c>
      <c r="H727" s="56">
        <f t="shared" si="117"/>
        <v>0</v>
      </c>
      <c r="I727" s="103">
        <f t="shared" si="122"/>
        <v>0</v>
      </c>
      <c r="J727" s="103">
        <f t="shared" si="122"/>
        <v>0</v>
      </c>
      <c r="K727" s="55"/>
      <c r="L727" s="55">
        <v>12611816.638333334</v>
      </c>
      <c r="M727" s="56">
        <f t="shared" si="119"/>
        <v>12611816.638333334</v>
      </c>
      <c r="N727" s="56">
        <f t="shared" si="120"/>
        <v>0</v>
      </c>
      <c r="O727" s="103">
        <f t="shared" si="123"/>
        <v>0</v>
      </c>
      <c r="P727" s="103">
        <f t="shared" si="123"/>
        <v>0</v>
      </c>
      <c r="Q727" s="50"/>
    </row>
    <row r="728" spans="1:17" hidden="1" outlineLevel="1">
      <c r="A728" s="51">
        <v>13400031</v>
      </c>
      <c r="B728" s="52" t="s">
        <v>87</v>
      </c>
      <c r="C728" s="53" t="s">
        <v>88</v>
      </c>
      <c r="D728" s="54" t="s">
        <v>86</v>
      </c>
      <c r="E728" s="54"/>
      <c r="F728" s="55">
        <v>-251282.8</v>
      </c>
      <c r="G728" s="56">
        <f t="shared" si="116"/>
        <v>-251282.8</v>
      </c>
      <c r="H728" s="56">
        <f t="shared" si="117"/>
        <v>0</v>
      </c>
      <c r="I728" s="103">
        <f t="shared" si="122"/>
        <v>0</v>
      </c>
      <c r="J728" s="103">
        <f t="shared" si="122"/>
        <v>0</v>
      </c>
      <c r="K728" s="55"/>
      <c r="L728" s="55">
        <v>-12611816.638333334</v>
      </c>
      <c r="M728" s="56">
        <f t="shared" si="119"/>
        <v>-12611816.638333334</v>
      </c>
      <c r="N728" s="56">
        <f t="shared" si="120"/>
        <v>0</v>
      </c>
      <c r="O728" s="103">
        <f t="shared" si="123"/>
        <v>0</v>
      </c>
      <c r="P728" s="103">
        <f t="shared" si="123"/>
        <v>0</v>
      </c>
      <c r="Q728" s="50"/>
    </row>
    <row r="729" spans="1:17" hidden="1" outlineLevel="1">
      <c r="A729" s="51">
        <v>13400073</v>
      </c>
      <c r="B729" s="52" t="s">
        <v>89</v>
      </c>
      <c r="C729" s="53" t="s">
        <v>90</v>
      </c>
      <c r="D729" s="54" t="s">
        <v>91</v>
      </c>
      <c r="E729" s="54"/>
      <c r="F729" s="55">
        <v>45450.54</v>
      </c>
      <c r="G729" s="56">
        <f t="shared" si="116"/>
        <v>0</v>
      </c>
      <c r="H729" s="56">
        <f t="shared" si="117"/>
        <v>0</v>
      </c>
      <c r="I729" s="103">
        <f t="shared" si="122"/>
        <v>30110.982749999999</v>
      </c>
      <c r="J729" s="103">
        <f t="shared" si="122"/>
        <v>15339.557250000002</v>
      </c>
      <c r="K729" s="55"/>
      <c r="L729" s="55">
        <v>125319.87875000003</v>
      </c>
      <c r="M729" s="56">
        <f t="shared" si="119"/>
        <v>0</v>
      </c>
      <c r="N729" s="56">
        <f t="shared" si="120"/>
        <v>0</v>
      </c>
      <c r="O729" s="103">
        <f t="shared" si="123"/>
        <v>83024.419671875017</v>
      </c>
      <c r="P729" s="103">
        <f t="shared" si="123"/>
        <v>42295.459078125015</v>
      </c>
      <c r="Q729" s="50"/>
    </row>
    <row r="730" spans="1:17" hidden="1" outlineLevel="1">
      <c r="A730" s="51">
        <v>13400111</v>
      </c>
      <c r="B730" s="52" t="s">
        <v>92</v>
      </c>
      <c r="C730" s="53" t="s">
        <v>93</v>
      </c>
      <c r="D730" s="54" t="s">
        <v>86</v>
      </c>
      <c r="E730" s="54"/>
      <c r="F730" s="55">
        <v>0</v>
      </c>
      <c r="G730" s="56">
        <f t="shared" si="116"/>
        <v>0</v>
      </c>
      <c r="H730" s="56">
        <f t="shared" si="117"/>
        <v>0</v>
      </c>
      <c r="I730" s="103">
        <f t="shared" si="122"/>
        <v>0</v>
      </c>
      <c r="J730" s="103">
        <f t="shared" si="122"/>
        <v>0</v>
      </c>
      <c r="K730" s="55"/>
      <c r="L730" s="55">
        <v>0</v>
      </c>
      <c r="M730" s="56">
        <f t="shared" si="119"/>
        <v>0</v>
      </c>
      <c r="N730" s="56">
        <f t="shared" si="120"/>
        <v>0</v>
      </c>
      <c r="O730" s="103">
        <f t="shared" si="123"/>
        <v>0</v>
      </c>
      <c r="P730" s="103">
        <f t="shared" si="123"/>
        <v>0</v>
      </c>
      <c r="Q730" s="50"/>
    </row>
    <row r="731" spans="1:17" hidden="1" outlineLevel="1">
      <c r="A731" s="51">
        <v>13400123</v>
      </c>
      <c r="B731" s="52" t="s">
        <v>94</v>
      </c>
      <c r="C731" s="53" t="s">
        <v>95</v>
      </c>
      <c r="D731" s="54" t="s">
        <v>91</v>
      </c>
      <c r="E731" s="54"/>
      <c r="F731" s="55">
        <v>0</v>
      </c>
      <c r="G731" s="56">
        <f t="shared" si="116"/>
        <v>0</v>
      </c>
      <c r="H731" s="56">
        <f t="shared" si="117"/>
        <v>0</v>
      </c>
      <c r="I731" s="103">
        <f t="shared" si="122"/>
        <v>0</v>
      </c>
      <c r="J731" s="103">
        <f t="shared" si="122"/>
        <v>0</v>
      </c>
      <c r="K731" s="55"/>
      <c r="L731" s="55">
        <v>0</v>
      </c>
      <c r="M731" s="56">
        <f t="shared" si="119"/>
        <v>0</v>
      </c>
      <c r="N731" s="56">
        <f t="shared" si="120"/>
        <v>0</v>
      </c>
      <c r="O731" s="103">
        <f t="shared" si="123"/>
        <v>0</v>
      </c>
      <c r="P731" s="103">
        <f t="shared" si="123"/>
        <v>0</v>
      </c>
      <c r="Q731" s="50"/>
    </row>
    <row r="732" spans="1:17" hidden="1" outlineLevel="1">
      <c r="A732" s="51">
        <v>13400211</v>
      </c>
      <c r="B732" s="52" t="s">
        <v>96</v>
      </c>
      <c r="C732" s="53" t="s">
        <v>97</v>
      </c>
      <c r="D732" s="54" t="s">
        <v>37</v>
      </c>
      <c r="E732" s="54"/>
      <c r="F732" s="55">
        <v>0</v>
      </c>
      <c r="G732" s="56">
        <f t="shared" si="116"/>
        <v>0</v>
      </c>
      <c r="H732" s="56">
        <f t="shared" si="117"/>
        <v>0</v>
      </c>
      <c r="I732" s="103">
        <f t="shared" si="122"/>
        <v>0</v>
      </c>
      <c r="J732" s="103">
        <f t="shared" si="122"/>
        <v>0</v>
      </c>
      <c r="K732" s="55"/>
      <c r="L732" s="55">
        <v>0</v>
      </c>
      <c r="M732" s="56">
        <f t="shared" si="119"/>
        <v>0</v>
      </c>
      <c r="N732" s="56">
        <f t="shared" si="120"/>
        <v>0</v>
      </c>
      <c r="O732" s="103">
        <f t="shared" si="123"/>
        <v>0</v>
      </c>
      <c r="P732" s="103">
        <f t="shared" si="123"/>
        <v>0</v>
      </c>
      <c r="Q732" s="50"/>
    </row>
    <row r="733" spans="1:17" hidden="1" outlineLevel="1">
      <c r="A733" s="51">
        <v>13400241</v>
      </c>
      <c r="B733" s="52" t="s">
        <v>98</v>
      </c>
      <c r="C733" s="53" t="s">
        <v>99</v>
      </c>
      <c r="D733" s="54" t="s">
        <v>86</v>
      </c>
      <c r="E733" s="54"/>
      <c r="F733" s="55">
        <v>0</v>
      </c>
      <c r="G733" s="56">
        <f t="shared" si="116"/>
        <v>0</v>
      </c>
      <c r="H733" s="56">
        <f t="shared" si="117"/>
        <v>0</v>
      </c>
      <c r="I733" s="103">
        <f t="shared" si="122"/>
        <v>0</v>
      </c>
      <c r="J733" s="103">
        <f t="shared" si="122"/>
        <v>0</v>
      </c>
      <c r="K733" s="55"/>
      <c r="L733" s="55">
        <v>0</v>
      </c>
      <c r="M733" s="56">
        <f t="shared" si="119"/>
        <v>0</v>
      </c>
      <c r="N733" s="56">
        <f t="shared" si="120"/>
        <v>0</v>
      </c>
      <c r="O733" s="103">
        <f t="shared" si="123"/>
        <v>0</v>
      </c>
      <c r="P733" s="103">
        <f t="shared" si="123"/>
        <v>0</v>
      </c>
      <c r="Q733" s="50"/>
    </row>
    <row r="734" spans="1:17" hidden="1" outlineLevel="1">
      <c r="A734" s="51">
        <v>13400261</v>
      </c>
      <c r="B734" s="52" t="s">
        <v>100</v>
      </c>
      <c r="C734" s="53" t="s">
        <v>101</v>
      </c>
      <c r="D734" s="54" t="s">
        <v>86</v>
      </c>
      <c r="E734" s="54"/>
      <c r="F734" s="55">
        <v>0</v>
      </c>
      <c r="G734" s="56">
        <f t="shared" si="116"/>
        <v>0</v>
      </c>
      <c r="H734" s="56">
        <f t="shared" si="117"/>
        <v>0</v>
      </c>
      <c r="I734" s="103">
        <f t="shared" si="122"/>
        <v>0</v>
      </c>
      <c r="J734" s="103">
        <f t="shared" si="122"/>
        <v>0</v>
      </c>
      <c r="K734" s="55"/>
      <c r="L734" s="55">
        <v>78081.497499999998</v>
      </c>
      <c r="M734" s="56">
        <f t="shared" si="119"/>
        <v>78081.497499999998</v>
      </c>
      <c r="N734" s="56">
        <f t="shared" si="120"/>
        <v>0</v>
      </c>
      <c r="O734" s="103">
        <f t="shared" si="123"/>
        <v>0</v>
      </c>
      <c r="P734" s="103">
        <f t="shared" si="123"/>
        <v>0</v>
      </c>
      <c r="Q734" s="50"/>
    </row>
    <row r="735" spans="1:17" hidden="1" outlineLevel="1">
      <c r="A735" s="51">
        <v>13400271</v>
      </c>
      <c r="B735" s="52" t="s">
        <v>102</v>
      </c>
      <c r="C735" s="53" t="s">
        <v>103</v>
      </c>
      <c r="D735" s="54" t="s">
        <v>37</v>
      </c>
      <c r="E735" s="54"/>
      <c r="F735" s="55">
        <v>0</v>
      </c>
      <c r="G735" s="56">
        <f t="shared" si="116"/>
        <v>0</v>
      </c>
      <c r="H735" s="56">
        <f t="shared" si="117"/>
        <v>0</v>
      </c>
      <c r="I735" s="103">
        <f t="shared" si="122"/>
        <v>0</v>
      </c>
      <c r="J735" s="103">
        <f t="shared" si="122"/>
        <v>0</v>
      </c>
      <c r="K735" s="55"/>
      <c r="L735" s="55">
        <v>0</v>
      </c>
      <c r="M735" s="56">
        <f t="shared" si="119"/>
        <v>0</v>
      </c>
      <c r="N735" s="56">
        <f t="shared" si="120"/>
        <v>0</v>
      </c>
      <c r="O735" s="103">
        <f t="shared" si="123"/>
        <v>0</v>
      </c>
      <c r="P735" s="103">
        <f t="shared" si="123"/>
        <v>0</v>
      </c>
      <c r="Q735" s="50"/>
    </row>
    <row r="736" spans="1:17" hidden="1" outlineLevel="1">
      <c r="A736" s="51">
        <v>13400281</v>
      </c>
      <c r="B736" s="52" t="s">
        <v>104</v>
      </c>
      <c r="C736" s="53" t="s">
        <v>105</v>
      </c>
      <c r="D736" s="54" t="s">
        <v>37</v>
      </c>
      <c r="E736" s="54"/>
      <c r="F736" s="55">
        <v>0</v>
      </c>
      <c r="G736" s="56">
        <f t="shared" si="116"/>
        <v>0</v>
      </c>
      <c r="H736" s="56">
        <f t="shared" si="117"/>
        <v>0</v>
      </c>
      <c r="I736" s="103">
        <f t="shared" si="122"/>
        <v>0</v>
      </c>
      <c r="J736" s="103">
        <f t="shared" si="122"/>
        <v>0</v>
      </c>
      <c r="K736" s="55"/>
      <c r="L736" s="55">
        <v>0</v>
      </c>
      <c r="M736" s="56">
        <f t="shared" si="119"/>
        <v>0</v>
      </c>
      <c r="N736" s="56">
        <f t="shared" si="120"/>
        <v>0</v>
      </c>
      <c r="O736" s="103">
        <f t="shared" si="123"/>
        <v>0</v>
      </c>
      <c r="P736" s="103">
        <f t="shared" si="123"/>
        <v>0</v>
      </c>
      <c r="Q736" s="50"/>
    </row>
    <row r="737" spans="1:17" hidden="1" outlineLevel="1">
      <c r="A737" s="51">
        <v>13400311</v>
      </c>
      <c r="B737" s="52" t="s">
        <v>106</v>
      </c>
      <c r="C737" s="53" t="s">
        <v>107</v>
      </c>
      <c r="D737" s="54" t="s">
        <v>37</v>
      </c>
      <c r="E737" s="54"/>
      <c r="F737" s="55">
        <v>0</v>
      </c>
      <c r="G737" s="56">
        <f t="shared" si="116"/>
        <v>0</v>
      </c>
      <c r="H737" s="56">
        <f t="shared" si="117"/>
        <v>0</v>
      </c>
      <c r="I737" s="103">
        <f t="shared" si="122"/>
        <v>0</v>
      </c>
      <c r="J737" s="103">
        <f t="shared" si="122"/>
        <v>0</v>
      </c>
      <c r="K737" s="55"/>
      <c r="L737" s="55">
        <v>24337.5</v>
      </c>
      <c r="M737" s="56">
        <f t="shared" si="119"/>
        <v>24337.5</v>
      </c>
      <c r="N737" s="56">
        <f t="shared" si="120"/>
        <v>0</v>
      </c>
      <c r="O737" s="103">
        <f t="shared" si="123"/>
        <v>0</v>
      </c>
      <c r="P737" s="103">
        <f t="shared" si="123"/>
        <v>0</v>
      </c>
      <c r="Q737" s="50"/>
    </row>
    <row r="738" spans="1:17" hidden="1" outlineLevel="1">
      <c r="A738" s="51">
        <v>13400321</v>
      </c>
      <c r="B738" s="52" t="s">
        <v>108</v>
      </c>
      <c r="C738" s="53" t="s">
        <v>109</v>
      </c>
      <c r="D738" s="54" t="s">
        <v>86</v>
      </c>
      <c r="E738" s="54"/>
      <c r="F738" s="55">
        <v>1858163</v>
      </c>
      <c r="G738" s="56">
        <f t="shared" si="116"/>
        <v>1858163</v>
      </c>
      <c r="H738" s="56">
        <f t="shared" si="117"/>
        <v>0</v>
      </c>
      <c r="I738" s="103">
        <f t="shared" si="122"/>
        <v>0</v>
      </c>
      <c r="J738" s="103">
        <f t="shared" si="122"/>
        <v>0</v>
      </c>
      <c r="K738" s="55"/>
      <c r="L738" s="55">
        <v>688349.875</v>
      </c>
      <c r="M738" s="56">
        <f t="shared" si="119"/>
        <v>688349.875</v>
      </c>
      <c r="N738" s="56">
        <f t="shared" si="120"/>
        <v>0</v>
      </c>
      <c r="O738" s="103">
        <f t="shared" si="123"/>
        <v>0</v>
      </c>
      <c r="P738" s="103">
        <f t="shared" si="123"/>
        <v>0</v>
      </c>
      <c r="Q738" s="50"/>
    </row>
    <row r="739" spans="1:17" hidden="1" outlineLevel="1">
      <c r="A739" s="51">
        <v>13400332</v>
      </c>
      <c r="B739" s="52" t="s">
        <v>110</v>
      </c>
      <c r="C739" s="53" t="s">
        <v>111</v>
      </c>
      <c r="D739" s="54" t="s">
        <v>91</v>
      </c>
      <c r="E739" s="54"/>
      <c r="F739" s="55">
        <v>1779207.79</v>
      </c>
      <c r="G739" s="56">
        <f t="shared" si="116"/>
        <v>0</v>
      </c>
      <c r="H739" s="56">
        <f t="shared" si="117"/>
        <v>1779207.79</v>
      </c>
      <c r="I739" s="103">
        <f t="shared" si="122"/>
        <v>0</v>
      </c>
      <c r="J739" s="103">
        <f t="shared" si="122"/>
        <v>0</v>
      </c>
      <c r="K739" s="55"/>
      <c r="L739" s="55">
        <v>1778983.959583333</v>
      </c>
      <c r="M739" s="56">
        <f t="shared" si="119"/>
        <v>0</v>
      </c>
      <c r="N739" s="56">
        <f t="shared" si="120"/>
        <v>1778983.959583333</v>
      </c>
      <c r="O739" s="103">
        <f t="shared" si="123"/>
        <v>0</v>
      </c>
      <c r="P739" s="103">
        <f t="shared" si="123"/>
        <v>0</v>
      </c>
      <c r="Q739" s="50"/>
    </row>
    <row r="740" spans="1:17" hidden="1" outlineLevel="1">
      <c r="A740" s="51">
        <v>13400341</v>
      </c>
      <c r="B740" s="52" t="s">
        <v>112</v>
      </c>
      <c r="C740" s="53" t="s">
        <v>113</v>
      </c>
      <c r="D740" s="54" t="s">
        <v>91</v>
      </c>
      <c r="E740" s="54"/>
      <c r="F740" s="55">
        <v>17928997.75</v>
      </c>
      <c r="G740" s="56">
        <f t="shared" si="116"/>
        <v>17928997.75</v>
      </c>
      <c r="H740" s="56">
        <f t="shared" si="117"/>
        <v>0</v>
      </c>
      <c r="I740" s="103">
        <f t="shared" si="122"/>
        <v>0</v>
      </c>
      <c r="J740" s="103">
        <f t="shared" si="122"/>
        <v>0</v>
      </c>
      <c r="K740" s="55"/>
      <c r="L740" s="55">
        <v>14784507.760416666</v>
      </c>
      <c r="M740" s="56">
        <f t="shared" si="119"/>
        <v>14784507.760416666</v>
      </c>
      <c r="N740" s="56">
        <f t="shared" si="120"/>
        <v>0</v>
      </c>
      <c r="O740" s="103">
        <f t="shared" si="123"/>
        <v>0</v>
      </c>
      <c r="P740" s="103">
        <f t="shared" si="123"/>
        <v>0</v>
      </c>
      <c r="Q740" s="50"/>
    </row>
    <row r="741" spans="1:17" hidden="1" outlineLevel="1">
      <c r="A741" s="51">
        <v>13400342</v>
      </c>
      <c r="B741" s="52" t="s">
        <v>114</v>
      </c>
      <c r="C741" s="53" t="s">
        <v>115</v>
      </c>
      <c r="D741" s="54" t="s">
        <v>91</v>
      </c>
      <c r="E741" s="54"/>
      <c r="F741" s="55">
        <v>2974480</v>
      </c>
      <c r="G741" s="56">
        <f t="shared" si="116"/>
        <v>0</v>
      </c>
      <c r="H741" s="56">
        <f t="shared" si="117"/>
        <v>2974480</v>
      </c>
      <c r="I741" s="103">
        <f t="shared" si="122"/>
        <v>0</v>
      </c>
      <c r="J741" s="103">
        <f t="shared" si="122"/>
        <v>0</v>
      </c>
      <c r="K741" s="55"/>
      <c r="L741" s="55">
        <v>5021566.333333333</v>
      </c>
      <c r="M741" s="56">
        <f t="shared" si="119"/>
        <v>0</v>
      </c>
      <c r="N741" s="56">
        <f t="shared" si="120"/>
        <v>5021566.333333333</v>
      </c>
      <c r="O741" s="103">
        <f t="shared" si="123"/>
        <v>0</v>
      </c>
      <c r="P741" s="103">
        <f t="shared" si="123"/>
        <v>0</v>
      </c>
      <c r="Q741" s="50"/>
    </row>
    <row r="742" spans="1:17" hidden="1" outlineLevel="1">
      <c r="A742" s="51">
        <v>13400351</v>
      </c>
      <c r="B742" s="52" t="s">
        <v>116</v>
      </c>
      <c r="C742" s="53" t="s">
        <v>117</v>
      </c>
      <c r="D742" s="54" t="s">
        <v>91</v>
      </c>
      <c r="E742" s="54"/>
      <c r="F742" s="55">
        <v>0</v>
      </c>
      <c r="G742" s="56">
        <f t="shared" si="116"/>
        <v>0</v>
      </c>
      <c r="H742" s="56">
        <f t="shared" si="117"/>
        <v>0</v>
      </c>
      <c r="I742" s="103">
        <f t="shared" si="122"/>
        <v>0</v>
      </c>
      <c r="J742" s="103">
        <f t="shared" si="122"/>
        <v>0</v>
      </c>
      <c r="K742" s="55"/>
      <c r="L742" s="55">
        <v>0</v>
      </c>
      <c r="M742" s="56">
        <f t="shared" si="119"/>
        <v>0</v>
      </c>
      <c r="N742" s="56">
        <f t="shared" si="120"/>
        <v>0</v>
      </c>
      <c r="O742" s="103">
        <f t="shared" si="123"/>
        <v>0</v>
      </c>
      <c r="P742" s="103">
        <f t="shared" si="123"/>
        <v>0</v>
      </c>
      <c r="Q742" s="50"/>
    </row>
    <row r="743" spans="1:17" hidden="1" outlineLevel="1">
      <c r="A743" s="51">
        <v>13500003</v>
      </c>
      <c r="B743" s="52" t="s">
        <v>118</v>
      </c>
      <c r="C743" s="53" t="s">
        <v>119</v>
      </c>
      <c r="D743" s="54" t="s">
        <v>37</v>
      </c>
      <c r="E743" s="54"/>
      <c r="F743" s="55">
        <v>0</v>
      </c>
      <c r="G743" s="56">
        <f t="shared" si="116"/>
        <v>0</v>
      </c>
      <c r="H743" s="56">
        <f t="shared" si="117"/>
        <v>0</v>
      </c>
      <c r="I743" s="103">
        <f t="shared" ref="I743:J762" si="124">IF(AND(RIGHT($A743)&lt;&gt;"1",RIGHT($A743)&lt;&gt;"2"),$F743,0)*I$701</f>
        <v>0</v>
      </c>
      <c r="J743" s="103">
        <f t="shared" si="124"/>
        <v>0</v>
      </c>
      <c r="K743" s="55"/>
      <c r="L743" s="55">
        <v>0</v>
      </c>
      <c r="M743" s="56">
        <f t="shared" si="119"/>
        <v>0</v>
      </c>
      <c r="N743" s="56">
        <f t="shared" si="120"/>
        <v>0</v>
      </c>
      <c r="O743" s="103">
        <f t="shared" ref="O743:P762" si="125">IF(AND(RIGHT($A743)&lt;&gt;"1",RIGHT($A743)&lt;&gt;"2"),$L743,0)*O$701</f>
        <v>0</v>
      </c>
      <c r="P743" s="103">
        <f t="shared" si="125"/>
        <v>0</v>
      </c>
      <c r="Q743" s="50"/>
    </row>
    <row r="744" spans="1:17" hidden="1" outlineLevel="1">
      <c r="A744" s="51">
        <v>13500041</v>
      </c>
      <c r="B744" s="52" t="s">
        <v>120</v>
      </c>
      <c r="C744" s="53" t="s">
        <v>121</v>
      </c>
      <c r="D744" s="54" t="s">
        <v>37</v>
      </c>
      <c r="E744" s="54"/>
      <c r="F744" s="55">
        <v>-136678.03</v>
      </c>
      <c r="G744" s="56">
        <f t="shared" si="116"/>
        <v>-136678.03</v>
      </c>
      <c r="H744" s="56">
        <f t="shared" si="117"/>
        <v>0</v>
      </c>
      <c r="I744" s="103">
        <f t="shared" si="124"/>
        <v>0</v>
      </c>
      <c r="J744" s="103">
        <f t="shared" si="124"/>
        <v>0</v>
      </c>
      <c r="K744" s="55"/>
      <c r="L744" s="55">
        <v>44742.502499999995</v>
      </c>
      <c r="M744" s="56">
        <f t="shared" si="119"/>
        <v>44742.502499999995</v>
      </c>
      <c r="N744" s="56">
        <f t="shared" si="120"/>
        <v>0</v>
      </c>
      <c r="O744" s="103">
        <f t="shared" si="125"/>
        <v>0</v>
      </c>
      <c r="P744" s="103">
        <f t="shared" si="125"/>
        <v>0</v>
      </c>
      <c r="Q744" s="50"/>
    </row>
    <row r="745" spans="1:17" hidden="1" outlineLevel="1">
      <c r="A745" s="51">
        <v>13500051</v>
      </c>
      <c r="B745" s="52" t="s">
        <v>122</v>
      </c>
      <c r="C745" s="53" t="s">
        <v>123</v>
      </c>
      <c r="D745" s="54" t="s">
        <v>37</v>
      </c>
      <c r="E745" s="54"/>
      <c r="F745" s="55">
        <v>73353</v>
      </c>
      <c r="G745" s="56">
        <f t="shared" si="116"/>
        <v>73353</v>
      </c>
      <c r="H745" s="56">
        <f t="shared" si="117"/>
        <v>0</v>
      </c>
      <c r="I745" s="103">
        <f t="shared" si="124"/>
        <v>0</v>
      </c>
      <c r="J745" s="103">
        <f t="shared" si="124"/>
        <v>0</v>
      </c>
      <c r="K745" s="55"/>
      <c r="L745" s="55">
        <v>73353</v>
      </c>
      <c r="M745" s="56">
        <f t="shared" si="119"/>
        <v>73353</v>
      </c>
      <c r="N745" s="56">
        <f t="shared" si="120"/>
        <v>0</v>
      </c>
      <c r="O745" s="103">
        <f t="shared" si="125"/>
        <v>0</v>
      </c>
      <c r="P745" s="103">
        <f t="shared" si="125"/>
        <v>0</v>
      </c>
      <c r="Q745" s="50"/>
    </row>
    <row r="746" spans="1:17" hidden="1" outlineLevel="1">
      <c r="A746" s="51">
        <v>13500061</v>
      </c>
      <c r="B746" s="52" t="s">
        <v>124</v>
      </c>
      <c r="C746" s="53" t="s">
        <v>125</v>
      </c>
      <c r="D746" s="54" t="s">
        <v>37</v>
      </c>
      <c r="E746" s="54"/>
      <c r="F746" s="55">
        <v>1172337</v>
      </c>
      <c r="G746" s="56">
        <f t="shared" si="116"/>
        <v>1172337</v>
      </c>
      <c r="H746" s="56">
        <f t="shared" si="117"/>
        <v>0</v>
      </c>
      <c r="I746" s="103">
        <f t="shared" si="124"/>
        <v>0</v>
      </c>
      <c r="J746" s="103">
        <f t="shared" si="124"/>
        <v>0</v>
      </c>
      <c r="K746" s="55"/>
      <c r="L746" s="55">
        <v>1172337</v>
      </c>
      <c r="M746" s="56">
        <f t="shared" si="119"/>
        <v>1172337</v>
      </c>
      <c r="N746" s="56">
        <f t="shared" si="120"/>
        <v>0</v>
      </c>
      <c r="O746" s="103">
        <f t="shared" si="125"/>
        <v>0</v>
      </c>
      <c r="P746" s="103">
        <f t="shared" si="125"/>
        <v>0</v>
      </c>
      <c r="Q746" s="50"/>
    </row>
    <row r="747" spans="1:17" hidden="1" outlineLevel="1">
      <c r="A747" s="51">
        <v>13500071</v>
      </c>
      <c r="B747" s="52" t="s">
        <v>126</v>
      </c>
      <c r="C747" s="53" t="s">
        <v>127</v>
      </c>
      <c r="D747" s="54" t="s">
        <v>37</v>
      </c>
      <c r="E747" s="54"/>
      <c r="F747" s="55">
        <v>1777597</v>
      </c>
      <c r="G747" s="56">
        <f t="shared" si="116"/>
        <v>1777597</v>
      </c>
      <c r="H747" s="56">
        <f t="shared" si="117"/>
        <v>0</v>
      </c>
      <c r="I747" s="103">
        <f t="shared" si="124"/>
        <v>0</v>
      </c>
      <c r="J747" s="103">
        <f t="shared" si="124"/>
        <v>0</v>
      </c>
      <c r="K747" s="55"/>
      <c r="L747" s="55">
        <v>1697308.375</v>
      </c>
      <c r="M747" s="56">
        <f t="shared" si="119"/>
        <v>1697308.375</v>
      </c>
      <c r="N747" s="56">
        <f t="shared" si="120"/>
        <v>0</v>
      </c>
      <c r="O747" s="103">
        <f t="shared" si="125"/>
        <v>0</v>
      </c>
      <c r="P747" s="103">
        <f t="shared" si="125"/>
        <v>0</v>
      </c>
      <c r="Q747" s="50"/>
    </row>
    <row r="748" spans="1:17" hidden="1" outlineLevel="1">
      <c r="A748" s="51">
        <v>13500183</v>
      </c>
      <c r="B748" s="52" t="s">
        <v>128</v>
      </c>
      <c r="C748" s="53" t="s">
        <v>129</v>
      </c>
      <c r="D748" s="54" t="s">
        <v>37</v>
      </c>
      <c r="E748" s="54"/>
      <c r="F748" s="55">
        <v>100000</v>
      </c>
      <c r="G748" s="56">
        <f t="shared" si="116"/>
        <v>0</v>
      </c>
      <c r="H748" s="56">
        <f t="shared" si="117"/>
        <v>0</v>
      </c>
      <c r="I748" s="103">
        <f t="shared" si="124"/>
        <v>66250</v>
      </c>
      <c r="J748" s="103">
        <f t="shared" si="124"/>
        <v>33750</v>
      </c>
      <c r="K748" s="55"/>
      <c r="L748" s="55">
        <v>100000</v>
      </c>
      <c r="M748" s="56">
        <f t="shared" si="119"/>
        <v>0</v>
      </c>
      <c r="N748" s="56">
        <f t="shared" si="120"/>
        <v>0</v>
      </c>
      <c r="O748" s="103">
        <f t="shared" si="125"/>
        <v>66250</v>
      </c>
      <c r="P748" s="103">
        <f t="shared" si="125"/>
        <v>33750</v>
      </c>
      <c r="Q748" s="50"/>
    </row>
    <row r="749" spans="1:17" hidden="1" outlineLevel="1">
      <c r="A749" s="51">
        <v>13500192</v>
      </c>
      <c r="B749" s="52" t="s">
        <v>130</v>
      </c>
      <c r="C749" s="53" t="s">
        <v>131</v>
      </c>
      <c r="D749" s="54" t="s">
        <v>37</v>
      </c>
      <c r="E749" s="54"/>
      <c r="F749" s="55">
        <v>0</v>
      </c>
      <c r="G749" s="56">
        <f t="shared" si="116"/>
        <v>0</v>
      </c>
      <c r="H749" s="56">
        <f t="shared" si="117"/>
        <v>0</v>
      </c>
      <c r="I749" s="103">
        <f t="shared" si="124"/>
        <v>0</v>
      </c>
      <c r="J749" s="103">
        <f t="shared" si="124"/>
        <v>0</v>
      </c>
      <c r="K749" s="55"/>
      <c r="L749" s="55">
        <v>0</v>
      </c>
      <c r="M749" s="56">
        <f t="shared" si="119"/>
        <v>0</v>
      </c>
      <c r="N749" s="56">
        <f t="shared" si="120"/>
        <v>0</v>
      </c>
      <c r="O749" s="103">
        <f t="shared" si="125"/>
        <v>0</v>
      </c>
      <c r="P749" s="103">
        <f t="shared" si="125"/>
        <v>0</v>
      </c>
      <c r="Q749" s="50"/>
    </row>
    <row r="750" spans="1:17" hidden="1" outlineLevel="1">
      <c r="A750" s="51">
        <v>13500201</v>
      </c>
      <c r="B750" s="52" t="s">
        <v>132</v>
      </c>
      <c r="C750" s="53" t="s">
        <v>133</v>
      </c>
      <c r="D750" s="54" t="s">
        <v>37</v>
      </c>
      <c r="E750" s="54"/>
      <c r="F750" s="55">
        <v>922651.9</v>
      </c>
      <c r="G750" s="56">
        <f t="shared" si="116"/>
        <v>922651.9</v>
      </c>
      <c r="H750" s="56">
        <f t="shared" si="117"/>
        <v>0</v>
      </c>
      <c r="I750" s="103">
        <f t="shared" si="124"/>
        <v>0</v>
      </c>
      <c r="J750" s="103">
        <f t="shared" si="124"/>
        <v>0</v>
      </c>
      <c r="K750" s="55"/>
      <c r="L750" s="55">
        <v>755165.69583333342</v>
      </c>
      <c r="M750" s="56">
        <f t="shared" si="119"/>
        <v>755165.69583333342</v>
      </c>
      <c r="N750" s="56">
        <f t="shared" si="120"/>
        <v>0</v>
      </c>
      <c r="O750" s="103">
        <f t="shared" si="125"/>
        <v>0</v>
      </c>
      <c r="P750" s="103">
        <f t="shared" si="125"/>
        <v>0</v>
      </c>
      <c r="Q750" s="50"/>
    </row>
    <row r="751" spans="1:17" hidden="1" outlineLevel="1">
      <c r="A751" s="51">
        <v>13500203</v>
      </c>
      <c r="B751" s="52" t="s">
        <v>134</v>
      </c>
      <c r="C751" s="53" t="s">
        <v>135</v>
      </c>
      <c r="D751" s="54" t="s">
        <v>37</v>
      </c>
      <c r="E751" s="54"/>
      <c r="F751" s="55">
        <v>75000</v>
      </c>
      <c r="G751" s="56">
        <f t="shared" si="116"/>
        <v>0</v>
      </c>
      <c r="H751" s="56">
        <f t="shared" si="117"/>
        <v>0</v>
      </c>
      <c r="I751" s="103">
        <f t="shared" si="124"/>
        <v>49687.5</v>
      </c>
      <c r="J751" s="103">
        <f t="shared" si="124"/>
        <v>25312.5</v>
      </c>
      <c r="K751" s="55"/>
      <c r="L751" s="55">
        <v>75000</v>
      </c>
      <c r="M751" s="56">
        <f t="shared" si="119"/>
        <v>0</v>
      </c>
      <c r="N751" s="56">
        <f t="shared" si="120"/>
        <v>0</v>
      </c>
      <c r="O751" s="103">
        <f t="shared" si="125"/>
        <v>49687.5</v>
      </c>
      <c r="P751" s="103">
        <f t="shared" si="125"/>
        <v>25312.5</v>
      </c>
      <c r="Q751" s="50"/>
    </row>
    <row r="752" spans="1:17" hidden="1" outlineLevel="1">
      <c r="A752" s="51">
        <v>13500222</v>
      </c>
      <c r="B752" s="52" t="s">
        <v>136</v>
      </c>
      <c r="C752" s="53" t="s">
        <v>137</v>
      </c>
      <c r="D752" s="54" t="s">
        <v>37</v>
      </c>
      <c r="E752" s="54"/>
      <c r="F752" s="55">
        <v>974795.95</v>
      </c>
      <c r="G752" s="56">
        <f t="shared" si="116"/>
        <v>0</v>
      </c>
      <c r="H752" s="56">
        <f t="shared" si="117"/>
        <v>974795.95</v>
      </c>
      <c r="I752" s="103">
        <f t="shared" si="124"/>
        <v>0</v>
      </c>
      <c r="J752" s="103">
        <f t="shared" si="124"/>
        <v>0</v>
      </c>
      <c r="K752" s="55"/>
      <c r="L752" s="55">
        <v>332623.82124999998</v>
      </c>
      <c r="M752" s="56">
        <f t="shared" si="119"/>
        <v>0</v>
      </c>
      <c r="N752" s="56">
        <f t="shared" si="120"/>
        <v>332623.82124999998</v>
      </c>
      <c r="O752" s="103">
        <f t="shared" si="125"/>
        <v>0</v>
      </c>
      <c r="P752" s="103">
        <f t="shared" si="125"/>
        <v>0</v>
      </c>
      <c r="Q752" s="50"/>
    </row>
    <row r="753" spans="1:17" hidden="1" outlineLevel="1">
      <c r="A753" s="51">
        <v>13600013</v>
      </c>
      <c r="B753" s="52" t="s">
        <v>138</v>
      </c>
      <c r="C753" s="53" t="s">
        <v>139</v>
      </c>
      <c r="D753" s="54" t="s">
        <v>91</v>
      </c>
      <c r="E753" s="54"/>
      <c r="F753" s="55">
        <v>0</v>
      </c>
      <c r="G753" s="56">
        <f t="shared" si="116"/>
        <v>0</v>
      </c>
      <c r="H753" s="56">
        <f t="shared" si="117"/>
        <v>0</v>
      </c>
      <c r="I753" s="103">
        <f t="shared" si="124"/>
        <v>0</v>
      </c>
      <c r="J753" s="103">
        <f t="shared" si="124"/>
        <v>0</v>
      </c>
      <c r="K753" s="55"/>
      <c r="L753" s="55">
        <v>0</v>
      </c>
      <c r="M753" s="56">
        <f t="shared" si="119"/>
        <v>0</v>
      </c>
      <c r="N753" s="56">
        <f t="shared" si="120"/>
        <v>0</v>
      </c>
      <c r="O753" s="103">
        <f t="shared" si="125"/>
        <v>0</v>
      </c>
      <c r="P753" s="103">
        <f t="shared" si="125"/>
        <v>0</v>
      </c>
      <c r="Q753" s="50"/>
    </row>
    <row r="754" spans="1:17" hidden="1" outlineLevel="1">
      <c r="A754" s="51">
        <v>14100311</v>
      </c>
      <c r="B754" s="52" t="s">
        <v>140</v>
      </c>
      <c r="C754" s="53" t="s">
        <v>141</v>
      </c>
      <c r="D754" s="54" t="s">
        <v>91</v>
      </c>
      <c r="E754" s="54"/>
      <c r="F754" s="55">
        <v>91409.97</v>
      </c>
      <c r="G754" s="56">
        <f t="shared" si="116"/>
        <v>91409.97</v>
      </c>
      <c r="H754" s="56">
        <f t="shared" si="117"/>
        <v>0</v>
      </c>
      <c r="I754" s="103">
        <f t="shared" si="124"/>
        <v>0</v>
      </c>
      <c r="J754" s="103">
        <f t="shared" si="124"/>
        <v>0</v>
      </c>
      <c r="K754" s="55"/>
      <c r="L754" s="55">
        <v>91409.969999999987</v>
      </c>
      <c r="M754" s="56">
        <f t="shared" si="119"/>
        <v>91409.969999999987</v>
      </c>
      <c r="N754" s="56">
        <f t="shared" si="120"/>
        <v>0</v>
      </c>
      <c r="O754" s="103">
        <f t="shared" si="125"/>
        <v>0</v>
      </c>
      <c r="P754" s="103">
        <f t="shared" si="125"/>
        <v>0</v>
      </c>
      <c r="Q754" s="50"/>
    </row>
    <row r="755" spans="1:17" hidden="1" outlineLevel="1">
      <c r="A755" s="51">
        <v>14200003</v>
      </c>
      <c r="B755" s="52" t="s">
        <v>142</v>
      </c>
      <c r="C755" s="53" t="s">
        <v>143</v>
      </c>
      <c r="D755" s="54" t="s">
        <v>37</v>
      </c>
      <c r="E755" s="54"/>
      <c r="F755" s="55">
        <v>-32731.77</v>
      </c>
      <c r="G755" s="56">
        <f t="shared" si="116"/>
        <v>0</v>
      </c>
      <c r="H755" s="56">
        <f t="shared" si="117"/>
        <v>0</v>
      </c>
      <c r="I755" s="103">
        <f t="shared" si="124"/>
        <v>-21684.797624999999</v>
      </c>
      <c r="J755" s="103">
        <f t="shared" si="124"/>
        <v>-11046.972375000001</v>
      </c>
      <c r="K755" s="55"/>
      <c r="L755" s="55">
        <v>-575725.20625000005</v>
      </c>
      <c r="M755" s="56">
        <f t="shared" si="119"/>
        <v>0</v>
      </c>
      <c r="N755" s="56">
        <f t="shared" si="120"/>
        <v>0</v>
      </c>
      <c r="O755" s="103">
        <f t="shared" si="125"/>
        <v>-381417.94914062502</v>
      </c>
      <c r="P755" s="103">
        <f t="shared" si="125"/>
        <v>-194307.25710937503</v>
      </c>
      <c r="Q755" s="50"/>
    </row>
    <row r="756" spans="1:17" hidden="1" outlineLevel="1">
      <c r="A756" s="51">
        <v>14200201</v>
      </c>
      <c r="B756" s="52" t="s">
        <v>144</v>
      </c>
      <c r="C756" s="53" t="s">
        <v>145</v>
      </c>
      <c r="D756" s="54" t="s">
        <v>37</v>
      </c>
      <c r="E756" s="54"/>
      <c r="F756" s="55">
        <v>179724041.46000001</v>
      </c>
      <c r="G756" s="56">
        <f t="shared" si="116"/>
        <v>179724041.46000001</v>
      </c>
      <c r="H756" s="56">
        <f t="shared" si="117"/>
        <v>0</v>
      </c>
      <c r="I756" s="103">
        <f t="shared" si="124"/>
        <v>0</v>
      </c>
      <c r="J756" s="103">
        <f t="shared" si="124"/>
        <v>0</v>
      </c>
      <c r="K756" s="55"/>
      <c r="L756" s="55">
        <v>136881520.87166667</v>
      </c>
      <c r="M756" s="56">
        <f t="shared" si="119"/>
        <v>136881520.87166667</v>
      </c>
      <c r="N756" s="56">
        <f t="shared" si="120"/>
        <v>0</v>
      </c>
      <c r="O756" s="103">
        <f t="shared" si="125"/>
        <v>0</v>
      </c>
      <c r="P756" s="103">
        <f t="shared" si="125"/>
        <v>0</v>
      </c>
      <c r="Q756" s="50"/>
    </row>
    <row r="757" spans="1:17" hidden="1" outlineLevel="1">
      <c r="A757" s="51">
        <v>14200202</v>
      </c>
      <c r="B757" s="52" t="s">
        <v>146</v>
      </c>
      <c r="C757" s="53" t="s">
        <v>147</v>
      </c>
      <c r="D757" s="54" t="s">
        <v>37</v>
      </c>
      <c r="E757" s="54"/>
      <c r="F757" s="55">
        <v>86481274.180000007</v>
      </c>
      <c r="G757" s="56">
        <f t="shared" si="116"/>
        <v>0</v>
      </c>
      <c r="H757" s="56">
        <f t="shared" si="117"/>
        <v>86481274.180000007</v>
      </c>
      <c r="I757" s="103">
        <f t="shared" si="124"/>
        <v>0</v>
      </c>
      <c r="J757" s="103">
        <f t="shared" si="124"/>
        <v>0</v>
      </c>
      <c r="K757" s="55"/>
      <c r="L757" s="55">
        <v>59585943.425833322</v>
      </c>
      <c r="M757" s="56">
        <f t="shared" si="119"/>
        <v>0</v>
      </c>
      <c r="N757" s="56">
        <f t="shared" si="120"/>
        <v>59585943.425833322</v>
      </c>
      <c r="O757" s="103">
        <f t="shared" si="125"/>
        <v>0</v>
      </c>
      <c r="P757" s="103">
        <f t="shared" si="125"/>
        <v>0</v>
      </c>
      <c r="Q757" s="50"/>
    </row>
    <row r="758" spans="1:17" hidden="1" outlineLevel="1">
      <c r="A758" s="51">
        <v>14200203</v>
      </c>
      <c r="B758" s="52" t="s">
        <v>148</v>
      </c>
      <c r="C758" s="53" t="s">
        <v>149</v>
      </c>
      <c r="D758" s="54" t="s">
        <v>37</v>
      </c>
      <c r="E758" s="54"/>
      <c r="F758" s="55">
        <v>-446567.18</v>
      </c>
      <c r="G758" s="56">
        <f t="shared" si="116"/>
        <v>0</v>
      </c>
      <c r="H758" s="56">
        <f t="shared" si="117"/>
        <v>0</v>
      </c>
      <c r="I758" s="103">
        <f t="shared" si="124"/>
        <v>-295850.75675</v>
      </c>
      <c r="J758" s="103">
        <f t="shared" si="124"/>
        <v>-150716.42325000002</v>
      </c>
      <c r="K758" s="55"/>
      <c r="L758" s="55">
        <v>-732696.90499999991</v>
      </c>
      <c r="M758" s="56">
        <f t="shared" si="119"/>
        <v>0</v>
      </c>
      <c r="N758" s="56">
        <f t="shared" si="120"/>
        <v>0</v>
      </c>
      <c r="O758" s="103">
        <f t="shared" si="125"/>
        <v>-485411.69956249994</v>
      </c>
      <c r="P758" s="103">
        <f t="shared" si="125"/>
        <v>-247285.2054375</v>
      </c>
      <c r="Q758" s="50"/>
    </row>
    <row r="759" spans="1:17" hidden="1" outlineLevel="1">
      <c r="A759" s="51">
        <v>14200213</v>
      </c>
      <c r="B759" s="52" t="s">
        <v>150</v>
      </c>
      <c r="C759" s="53" t="s">
        <v>149</v>
      </c>
      <c r="D759" s="54" t="s">
        <v>37</v>
      </c>
      <c r="E759" s="54"/>
      <c r="F759" s="55">
        <v>-3006.31</v>
      </c>
      <c r="G759" s="56">
        <f t="shared" si="116"/>
        <v>0</v>
      </c>
      <c r="H759" s="56">
        <f t="shared" si="117"/>
        <v>0</v>
      </c>
      <c r="I759" s="103">
        <f t="shared" si="124"/>
        <v>-1991.6803749999999</v>
      </c>
      <c r="J759" s="103">
        <f t="shared" si="124"/>
        <v>-1014.629625</v>
      </c>
      <c r="K759" s="55"/>
      <c r="L759" s="55">
        <v>-5675.1641666666665</v>
      </c>
      <c r="M759" s="56">
        <f t="shared" si="119"/>
        <v>0</v>
      </c>
      <c r="N759" s="56">
        <f t="shared" si="120"/>
        <v>0</v>
      </c>
      <c r="O759" s="103">
        <f t="shared" si="125"/>
        <v>-3759.7962604166664</v>
      </c>
      <c r="P759" s="103">
        <f t="shared" si="125"/>
        <v>-1915.36790625</v>
      </c>
      <c r="Q759" s="50"/>
    </row>
    <row r="760" spans="1:17" hidden="1" outlineLevel="1">
      <c r="A760" s="51">
        <v>14200223</v>
      </c>
      <c r="B760" s="52" t="s">
        <v>151</v>
      </c>
      <c r="C760" s="53" t="s">
        <v>152</v>
      </c>
      <c r="D760" s="54" t="s">
        <v>37</v>
      </c>
      <c r="E760" s="54"/>
      <c r="F760" s="55">
        <v>22671.77</v>
      </c>
      <c r="G760" s="56">
        <f t="shared" si="116"/>
        <v>0</v>
      </c>
      <c r="H760" s="56">
        <f t="shared" si="117"/>
        <v>0</v>
      </c>
      <c r="I760" s="103">
        <f t="shared" si="124"/>
        <v>15020.047624999999</v>
      </c>
      <c r="J760" s="103">
        <f t="shared" si="124"/>
        <v>7651.7223750000003</v>
      </c>
      <c r="K760" s="55"/>
      <c r="L760" s="55">
        <v>22362.789166666669</v>
      </c>
      <c r="M760" s="56">
        <f t="shared" si="119"/>
        <v>0</v>
      </c>
      <c r="N760" s="56">
        <f t="shared" si="120"/>
        <v>0</v>
      </c>
      <c r="O760" s="103">
        <f t="shared" si="125"/>
        <v>14815.347822916669</v>
      </c>
      <c r="P760" s="103">
        <f t="shared" si="125"/>
        <v>7547.4413437500016</v>
      </c>
      <c r="Q760" s="50"/>
    </row>
    <row r="761" spans="1:17" hidden="1" outlineLevel="1">
      <c r="A761" s="51">
        <v>14200251</v>
      </c>
      <c r="B761" s="52" t="s">
        <v>153</v>
      </c>
      <c r="C761" s="53" t="s">
        <v>145</v>
      </c>
      <c r="D761" s="54" t="s">
        <v>37</v>
      </c>
      <c r="E761" s="54"/>
      <c r="F761" s="55">
        <v>-4415460.08</v>
      </c>
      <c r="G761" s="56">
        <f t="shared" si="116"/>
        <v>-4415460.08</v>
      </c>
      <c r="H761" s="56">
        <f t="shared" si="117"/>
        <v>0</v>
      </c>
      <c r="I761" s="103">
        <f t="shared" si="124"/>
        <v>0</v>
      </c>
      <c r="J761" s="103">
        <f t="shared" si="124"/>
        <v>0</v>
      </c>
      <c r="K761" s="55"/>
      <c r="L761" s="55">
        <v>-183977.50333333333</v>
      </c>
      <c r="M761" s="56">
        <f t="shared" si="119"/>
        <v>-183977.50333333333</v>
      </c>
      <c r="N761" s="56">
        <f t="shared" si="120"/>
        <v>0</v>
      </c>
      <c r="O761" s="103">
        <f t="shared" si="125"/>
        <v>0</v>
      </c>
      <c r="P761" s="103">
        <f t="shared" si="125"/>
        <v>0</v>
      </c>
      <c r="Q761" s="50"/>
    </row>
    <row r="762" spans="1:17" hidden="1" outlineLevel="1">
      <c r="A762" s="51">
        <v>14200252</v>
      </c>
      <c r="B762" s="52" t="s">
        <v>154</v>
      </c>
      <c r="C762" s="53" t="s">
        <v>155</v>
      </c>
      <c r="D762" s="54" t="s">
        <v>37</v>
      </c>
      <c r="E762" s="54"/>
      <c r="F762" s="55">
        <v>-2109903.17</v>
      </c>
      <c r="G762" s="56">
        <f t="shared" si="116"/>
        <v>0</v>
      </c>
      <c r="H762" s="56">
        <f t="shared" si="117"/>
        <v>-2109903.17</v>
      </c>
      <c r="I762" s="103">
        <f t="shared" si="124"/>
        <v>0</v>
      </c>
      <c r="J762" s="103">
        <f t="shared" si="124"/>
        <v>0</v>
      </c>
      <c r="K762" s="55"/>
      <c r="L762" s="55">
        <v>-87912.63208333333</v>
      </c>
      <c r="M762" s="56">
        <f t="shared" si="119"/>
        <v>0</v>
      </c>
      <c r="N762" s="56">
        <f t="shared" si="120"/>
        <v>-87912.63208333333</v>
      </c>
      <c r="O762" s="103">
        <f t="shared" si="125"/>
        <v>0</v>
      </c>
      <c r="P762" s="103">
        <f t="shared" si="125"/>
        <v>0</v>
      </c>
      <c r="Q762" s="50"/>
    </row>
    <row r="763" spans="1:17" hidden="1" outlineLevel="1">
      <c r="A763" s="51">
        <v>14200253</v>
      </c>
      <c r="B763" s="52" t="s">
        <v>156</v>
      </c>
      <c r="C763" s="53" t="s">
        <v>157</v>
      </c>
      <c r="D763" s="54" t="s">
        <v>37</v>
      </c>
      <c r="E763" s="54"/>
      <c r="F763" s="55">
        <v>-120143.94</v>
      </c>
      <c r="G763" s="56">
        <f t="shared" si="116"/>
        <v>0</v>
      </c>
      <c r="H763" s="56">
        <f t="shared" si="117"/>
        <v>0</v>
      </c>
      <c r="I763" s="103">
        <f t="shared" ref="I763:J782" si="126">IF(AND(RIGHT($A763)&lt;&gt;"1",RIGHT($A763)&lt;&gt;"2"),$F763,0)*I$701</f>
        <v>-79595.360249999998</v>
      </c>
      <c r="J763" s="103">
        <f t="shared" si="126"/>
        <v>-40548.579750000004</v>
      </c>
      <c r="K763" s="55"/>
      <c r="L763" s="55">
        <v>-151783.81333333332</v>
      </c>
      <c r="M763" s="56">
        <f t="shared" si="119"/>
        <v>0</v>
      </c>
      <c r="N763" s="56">
        <f t="shared" si="120"/>
        <v>0</v>
      </c>
      <c r="O763" s="103">
        <f t="shared" ref="O763:P782" si="127">IF(AND(RIGHT($A763)&lt;&gt;"1",RIGHT($A763)&lt;&gt;"2"),$L763,0)*O$701</f>
        <v>-100556.77633333333</v>
      </c>
      <c r="P763" s="103">
        <f t="shared" si="127"/>
        <v>-51227.037000000004</v>
      </c>
      <c r="Q763" s="50"/>
    </row>
    <row r="764" spans="1:17" hidden="1" outlineLevel="1">
      <c r="A764" s="51">
        <v>14300062</v>
      </c>
      <c r="B764" s="52" t="s">
        <v>158</v>
      </c>
      <c r="C764" s="53" t="s">
        <v>159</v>
      </c>
      <c r="D764" s="54" t="s">
        <v>37</v>
      </c>
      <c r="E764" s="54"/>
      <c r="F764" s="55">
        <v>14956094.57</v>
      </c>
      <c r="G764" s="56">
        <f t="shared" si="116"/>
        <v>0</v>
      </c>
      <c r="H764" s="56">
        <f t="shared" si="117"/>
        <v>14956094.57</v>
      </c>
      <c r="I764" s="103">
        <f t="shared" si="126"/>
        <v>0</v>
      </c>
      <c r="J764" s="103">
        <f t="shared" si="126"/>
        <v>0</v>
      </c>
      <c r="K764" s="55"/>
      <c r="L764" s="55">
        <v>6808573.4095833339</v>
      </c>
      <c r="M764" s="56">
        <f t="shared" si="119"/>
        <v>0</v>
      </c>
      <c r="N764" s="56">
        <f t="shared" si="120"/>
        <v>6808573.4095833339</v>
      </c>
      <c r="O764" s="103">
        <f t="shared" si="127"/>
        <v>0</v>
      </c>
      <c r="P764" s="103">
        <f t="shared" si="127"/>
        <v>0</v>
      </c>
      <c r="Q764" s="50"/>
    </row>
    <row r="765" spans="1:17" hidden="1" outlineLevel="1">
      <c r="A765" s="51">
        <v>14300072</v>
      </c>
      <c r="B765" s="52" t="s">
        <v>160</v>
      </c>
      <c r="C765" s="53" t="s">
        <v>161</v>
      </c>
      <c r="D765" s="54" t="s">
        <v>37</v>
      </c>
      <c r="E765" s="54"/>
      <c r="F765" s="55">
        <v>559067.44999999995</v>
      </c>
      <c r="G765" s="56">
        <f t="shared" si="116"/>
        <v>0</v>
      </c>
      <c r="H765" s="56">
        <f t="shared" si="117"/>
        <v>559067.44999999995</v>
      </c>
      <c r="I765" s="103">
        <f t="shared" si="126"/>
        <v>0</v>
      </c>
      <c r="J765" s="103">
        <f t="shared" si="126"/>
        <v>0</v>
      </c>
      <c r="K765" s="55"/>
      <c r="L765" s="55">
        <v>459681.89666666667</v>
      </c>
      <c r="M765" s="56">
        <f t="shared" si="119"/>
        <v>0</v>
      </c>
      <c r="N765" s="56">
        <f t="shared" si="120"/>
        <v>459681.89666666667</v>
      </c>
      <c r="O765" s="103">
        <f t="shared" si="127"/>
        <v>0</v>
      </c>
      <c r="P765" s="103">
        <f t="shared" si="127"/>
        <v>0</v>
      </c>
      <c r="Q765" s="50"/>
    </row>
    <row r="766" spans="1:17" hidden="1" outlineLevel="1">
      <c r="A766" s="51">
        <v>14300081</v>
      </c>
      <c r="B766" s="52" t="s">
        <v>162</v>
      </c>
      <c r="C766" s="53" t="s">
        <v>163</v>
      </c>
      <c r="D766" s="54" t="s">
        <v>37</v>
      </c>
      <c r="E766" s="54"/>
      <c r="F766" s="55">
        <v>3546.88</v>
      </c>
      <c r="G766" s="56">
        <f t="shared" si="116"/>
        <v>3546.88</v>
      </c>
      <c r="H766" s="56">
        <f t="shared" si="117"/>
        <v>0</v>
      </c>
      <c r="I766" s="103">
        <f t="shared" si="126"/>
        <v>0</v>
      </c>
      <c r="J766" s="103">
        <f t="shared" si="126"/>
        <v>0</v>
      </c>
      <c r="K766" s="55"/>
      <c r="L766" s="55">
        <v>2269.1549999999997</v>
      </c>
      <c r="M766" s="56">
        <f t="shared" si="119"/>
        <v>2269.1549999999997</v>
      </c>
      <c r="N766" s="56">
        <f t="shared" si="120"/>
        <v>0</v>
      </c>
      <c r="O766" s="103">
        <f t="shared" si="127"/>
        <v>0</v>
      </c>
      <c r="P766" s="103">
        <f t="shared" si="127"/>
        <v>0</v>
      </c>
      <c r="Q766" s="50"/>
    </row>
    <row r="767" spans="1:17" hidden="1" outlineLevel="1">
      <c r="A767" s="51">
        <v>14300082</v>
      </c>
      <c r="B767" s="52" t="s">
        <v>164</v>
      </c>
      <c r="C767" s="53" t="s">
        <v>165</v>
      </c>
      <c r="D767" s="54" t="s">
        <v>37</v>
      </c>
      <c r="E767" s="54"/>
      <c r="F767" s="55">
        <v>559067.46</v>
      </c>
      <c r="G767" s="56">
        <f t="shared" ref="G767:G830" si="128">IF(RIGHT($A767)="1",$F767,0)</f>
        <v>0</v>
      </c>
      <c r="H767" s="56">
        <f t="shared" ref="H767:H830" si="129">IF(RIGHT($A767)="2",$F767,0)</f>
        <v>559067.46</v>
      </c>
      <c r="I767" s="103">
        <f t="shared" si="126"/>
        <v>0</v>
      </c>
      <c r="J767" s="103">
        <f t="shared" si="126"/>
        <v>0</v>
      </c>
      <c r="K767" s="55"/>
      <c r="L767" s="55">
        <v>614774.57458333333</v>
      </c>
      <c r="M767" s="56">
        <f t="shared" ref="M767:M830" si="130">IF(RIGHT($A767)="1",$L767,0)</f>
        <v>0</v>
      </c>
      <c r="N767" s="56">
        <f t="shared" ref="N767:N830" si="131">IF(RIGHT($A767)="2",$L767,0)</f>
        <v>614774.57458333333</v>
      </c>
      <c r="O767" s="103">
        <f t="shared" si="127"/>
        <v>0</v>
      </c>
      <c r="P767" s="103">
        <f t="shared" si="127"/>
        <v>0</v>
      </c>
      <c r="Q767" s="50"/>
    </row>
    <row r="768" spans="1:17" hidden="1" outlineLevel="1">
      <c r="A768" s="51">
        <v>14300141</v>
      </c>
      <c r="B768" s="52" t="s">
        <v>166</v>
      </c>
      <c r="C768" s="53" t="s">
        <v>167</v>
      </c>
      <c r="D768" s="54" t="s">
        <v>37</v>
      </c>
      <c r="E768" s="54"/>
      <c r="F768" s="55">
        <v>16604848.949999999</v>
      </c>
      <c r="G768" s="56">
        <f t="shared" si="128"/>
        <v>16604848.949999999</v>
      </c>
      <c r="H768" s="56">
        <f t="shared" si="129"/>
        <v>0</v>
      </c>
      <c r="I768" s="103">
        <f t="shared" si="126"/>
        <v>0</v>
      </c>
      <c r="J768" s="103">
        <f t="shared" si="126"/>
        <v>0</v>
      </c>
      <c r="K768" s="55"/>
      <c r="L768" s="55">
        <v>13867965.377083331</v>
      </c>
      <c r="M768" s="56">
        <f t="shared" si="130"/>
        <v>13867965.377083331</v>
      </c>
      <c r="N768" s="56">
        <f t="shared" si="131"/>
        <v>0</v>
      </c>
      <c r="O768" s="103">
        <f t="shared" si="127"/>
        <v>0</v>
      </c>
      <c r="P768" s="103">
        <f t="shared" si="127"/>
        <v>0</v>
      </c>
      <c r="Q768" s="50"/>
    </row>
    <row r="769" spans="1:17" hidden="1" outlineLevel="1">
      <c r="A769" s="51">
        <v>14300151</v>
      </c>
      <c r="B769" s="52" t="s">
        <v>168</v>
      </c>
      <c r="C769" s="53" t="s">
        <v>169</v>
      </c>
      <c r="D769" s="54" t="s">
        <v>37</v>
      </c>
      <c r="E769" s="54"/>
      <c r="F769" s="55">
        <v>1531824.36</v>
      </c>
      <c r="G769" s="56">
        <f t="shared" si="128"/>
        <v>1531824.36</v>
      </c>
      <c r="H769" s="56">
        <f t="shared" si="129"/>
        <v>0</v>
      </c>
      <c r="I769" s="103">
        <f t="shared" si="126"/>
        <v>0</v>
      </c>
      <c r="J769" s="103">
        <f t="shared" si="126"/>
        <v>0</v>
      </c>
      <c r="K769" s="55"/>
      <c r="L769" s="55">
        <v>1204239.0208333333</v>
      </c>
      <c r="M769" s="56">
        <f t="shared" si="130"/>
        <v>1204239.0208333333</v>
      </c>
      <c r="N769" s="56">
        <f t="shared" si="131"/>
        <v>0</v>
      </c>
      <c r="O769" s="103">
        <f t="shared" si="127"/>
        <v>0</v>
      </c>
      <c r="P769" s="103">
        <f t="shared" si="127"/>
        <v>0</v>
      </c>
      <c r="Q769" s="50"/>
    </row>
    <row r="770" spans="1:17" hidden="1" outlineLevel="1">
      <c r="A770" s="51">
        <v>14300171</v>
      </c>
      <c r="B770" s="52" t="s">
        <v>170</v>
      </c>
      <c r="C770" s="53" t="s">
        <v>171</v>
      </c>
      <c r="D770" s="54" t="s">
        <v>37</v>
      </c>
      <c r="E770" s="54"/>
      <c r="F770" s="55">
        <v>14568251.74</v>
      </c>
      <c r="G770" s="56">
        <f t="shared" si="128"/>
        <v>14568251.74</v>
      </c>
      <c r="H770" s="56">
        <f t="shared" si="129"/>
        <v>0</v>
      </c>
      <c r="I770" s="103">
        <f t="shared" si="126"/>
        <v>0</v>
      </c>
      <c r="J770" s="103">
        <f t="shared" si="126"/>
        <v>0</v>
      </c>
      <c r="K770" s="55"/>
      <c r="L770" s="55">
        <v>13258580.840833334</v>
      </c>
      <c r="M770" s="56">
        <f t="shared" si="130"/>
        <v>13258580.840833334</v>
      </c>
      <c r="N770" s="56">
        <f t="shared" si="131"/>
        <v>0</v>
      </c>
      <c r="O770" s="103">
        <f t="shared" si="127"/>
        <v>0</v>
      </c>
      <c r="P770" s="103">
        <f t="shared" si="127"/>
        <v>0</v>
      </c>
      <c r="Q770" s="50"/>
    </row>
    <row r="771" spans="1:17" hidden="1" outlineLevel="1">
      <c r="A771" s="51">
        <v>14300213</v>
      </c>
      <c r="B771" s="52" t="s">
        <v>172</v>
      </c>
      <c r="C771" s="53" t="s">
        <v>173</v>
      </c>
      <c r="D771" s="54" t="s">
        <v>37</v>
      </c>
      <c r="E771" s="54"/>
      <c r="F771" s="55">
        <v>0</v>
      </c>
      <c r="G771" s="56">
        <f t="shared" si="128"/>
        <v>0</v>
      </c>
      <c r="H771" s="56">
        <f t="shared" si="129"/>
        <v>0</v>
      </c>
      <c r="I771" s="103">
        <f t="shared" si="126"/>
        <v>0</v>
      </c>
      <c r="J771" s="103">
        <f t="shared" si="126"/>
        <v>0</v>
      </c>
      <c r="K771" s="55"/>
      <c r="L771" s="55">
        <v>0</v>
      </c>
      <c r="M771" s="56">
        <f t="shared" si="130"/>
        <v>0</v>
      </c>
      <c r="N771" s="56">
        <f t="shared" si="131"/>
        <v>0</v>
      </c>
      <c r="O771" s="103">
        <f t="shared" si="127"/>
        <v>0</v>
      </c>
      <c r="P771" s="103">
        <f t="shared" si="127"/>
        <v>0</v>
      </c>
      <c r="Q771" s="50"/>
    </row>
    <row r="772" spans="1:17" hidden="1" outlineLevel="1">
      <c r="A772" s="51">
        <v>14300241</v>
      </c>
      <c r="B772" s="52" t="s">
        <v>174</v>
      </c>
      <c r="C772" s="53" t="s">
        <v>175</v>
      </c>
      <c r="D772" s="54" t="s">
        <v>91</v>
      </c>
      <c r="E772" s="54"/>
      <c r="F772" s="55">
        <v>674926.65</v>
      </c>
      <c r="G772" s="56">
        <f t="shared" si="128"/>
        <v>674926.65</v>
      </c>
      <c r="H772" s="56">
        <f t="shared" si="129"/>
        <v>0</v>
      </c>
      <c r="I772" s="103">
        <f t="shared" si="126"/>
        <v>0</v>
      </c>
      <c r="J772" s="103">
        <f t="shared" si="126"/>
        <v>0</v>
      </c>
      <c r="K772" s="55"/>
      <c r="L772" s="55">
        <v>655426.65000000014</v>
      </c>
      <c r="M772" s="56">
        <f t="shared" si="130"/>
        <v>655426.65000000014</v>
      </c>
      <c r="N772" s="56">
        <f t="shared" si="131"/>
        <v>0</v>
      </c>
      <c r="O772" s="103">
        <f t="shared" si="127"/>
        <v>0</v>
      </c>
      <c r="P772" s="103">
        <f t="shared" si="127"/>
        <v>0</v>
      </c>
      <c r="Q772" s="50"/>
    </row>
    <row r="773" spans="1:17" hidden="1" outlineLevel="1">
      <c r="A773" s="51">
        <v>14300253</v>
      </c>
      <c r="B773" s="52" t="s">
        <v>176</v>
      </c>
      <c r="C773" s="53" t="s">
        <v>177</v>
      </c>
      <c r="D773" s="54" t="s">
        <v>37</v>
      </c>
      <c r="E773" s="54"/>
      <c r="F773" s="55">
        <v>646148.41</v>
      </c>
      <c r="G773" s="56">
        <f t="shared" si="128"/>
        <v>0</v>
      </c>
      <c r="H773" s="56">
        <f t="shared" si="129"/>
        <v>0</v>
      </c>
      <c r="I773" s="103">
        <f t="shared" si="126"/>
        <v>428073.32162499998</v>
      </c>
      <c r="J773" s="103">
        <f t="shared" si="126"/>
        <v>218075.08837500002</v>
      </c>
      <c r="K773" s="55"/>
      <c r="L773" s="55">
        <v>994702.11791666632</v>
      </c>
      <c r="M773" s="56">
        <f t="shared" si="130"/>
        <v>0</v>
      </c>
      <c r="N773" s="56">
        <f t="shared" si="131"/>
        <v>0</v>
      </c>
      <c r="O773" s="103">
        <f t="shared" si="127"/>
        <v>658990.15311979142</v>
      </c>
      <c r="P773" s="103">
        <f t="shared" si="127"/>
        <v>335711.96479687491</v>
      </c>
      <c r="Q773" s="50"/>
    </row>
    <row r="774" spans="1:17" hidden="1" outlineLevel="1">
      <c r="A774" s="51">
        <v>14300261</v>
      </c>
      <c r="B774" s="52" t="s">
        <v>178</v>
      </c>
      <c r="C774" s="53" t="s">
        <v>179</v>
      </c>
      <c r="D774" s="54" t="s">
        <v>91</v>
      </c>
      <c r="E774" s="54"/>
      <c r="F774" s="55">
        <v>3542454.5</v>
      </c>
      <c r="G774" s="56">
        <f t="shared" si="128"/>
        <v>3542454.5</v>
      </c>
      <c r="H774" s="56">
        <f t="shared" si="129"/>
        <v>0</v>
      </c>
      <c r="I774" s="103">
        <f t="shared" si="126"/>
        <v>0</v>
      </c>
      <c r="J774" s="103">
        <f t="shared" si="126"/>
        <v>0</v>
      </c>
      <c r="K774" s="55"/>
      <c r="L774" s="55">
        <v>3631373.5833333335</v>
      </c>
      <c r="M774" s="56">
        <f t="shared" si="130"/>
        <v>3631373.5833333335</v>
      </c>
      <c r="N774" s="56">
        <f t="shared" si="131"/>
        <v>0</v>
      </c>
      <c r="O774" s="103">
        <f t="shared" si="127"/>
        <v>0</v>
      </c>
      <c r="P774" s="103">
        <f t="shared" si="127"/>
        <v>0</v>
      </c>
      <c r="Q774" s="50"/>
    </row>
    <row r="775" spans="1:17" hidden="1" outlineLevel="1">
      <c r="A775" s="51">
        <v>14300323</v>
      </c>
      <c r="B775" s="52" t="s">
        <v>180</v>
      </c>
      <c r="C775" s="53" t="s">
        <v>181</v>
      </c>
      <c r="D775" s="54" t="s">
        <v>37</v>
      </c>
      <c r="E775" s="54"/>
      <c r="F775" s="55">
        <v>1192.99</v>
      </c>
      <c r="G775" s="56">
        <f t="shared" si="128"/>
        <v>0</v>
      </c>
      <c r="H775" s="56">
        <f t="shared" si="129"/>
        <v>0</v>
      </c>
      <c r="I775" s="103">
        <f t="shared" si="126"/>
        <v>790.35587499999997</v>
      </c>
      <c r="J775" s="103">
        <f t="shared" si="126"/>
        <v>402.63412500000004</v>
      </c>
      <c r="K775" s="55"/>
      <c r="L775" s="55">
        <v>5060.3845833333326</v>
      </c>
      <c r="M775" s="56">
        <f t="shared" si="130"/>
        <v>0</v>
      </c>
      <c r="N775" s="56">
        <f t="shared" si="131"/>
        <v>0</v>
      </c>
      <c r="O775" s="103">
        <f t="shared" si="127"/>
        <v>3352.5047864583325</v>
      </c>
      <c r="P775" s="103">
        <f t="shared" si="127"/>
        <v>1707.8797968749998</v>
      </c>
      <c r="Q775" s="50"/>
    </row>
    <row r="776" spans="1:17" hidden="1" outlineLevel="1">
      <c r="A776" s="51">
        <v>14300333</v>
      </c>
      <c r="B776" s="52" t="s">
        <v>182</v>
      </c>
      <c r="C776" s="53" t="s">
        <v>183</v>
      </c>
      <c r="D776" s="54" t="s">
        <v>37</v>
      </c>
      <c r="E776" s="54"/>
      <c r="F776" s="55">
        <v>16575.68</v>
      </c>
      <c r="G776" s="56">
        <f t="shared" si="128"/>
        <v>0</v>
      </c>
      <c r="H776" s="56">
        <f t="shared" si="129"/>
        <v>0</v>
      </c>
      <c r="I776" s="103">
        <f t="shared" si="126"/>
        <v>10981.387999999999</v>
      </c>
      <c r="J776" s="103">
        <f t="shared" si="126"/>
        <v>5594.2920000000004</v>
      </c>
      <c r="K776" s="55"/>
      <c r="L776" s="55">
        <v>18657.349166666663</v>
      </c>
      <c r="M776" s="56">
        <f t="shared" si="130"/>
        <v>0</v>
      </c>
      <c r="N776" s="56">
        <f t="shared" si="131"/>
        <v>0</v>
      </c>
      <c r="O776" s="103">
        <f t="shared" si="127"/>
        <v>12360.493822916664</v>
      </c>
      <c r="P776" s="103">
        <f t="shared" si="127"/>
        <v>6296.8553437499995</v>
      </c>
      <c r="Q776" s="50"/>
    </row>
    <row r="777" spans="1:17" hidden="1" outlineLevel="1">
      <c r="A777" s="51">
        <v>14300341</v>
      </c>
      <c r="B777" s="52" t="s">
        <v>184</v>
      </c>
      <c r="C777" s="53" t="s">
        <v>185</v>
      </c>
      <c r="D777" s="54" t="s">
        <v>37</v>
      </c>
      <c r="E777" s="54"/>
      <c r="F777" s="55">
        <v>204017.02</v>
      </c>
      <c r="G777" s="56">
        <f t="shared" si="128"/>
        <v>204017.02</v>
      </c>
      <c r="H777" s="56">
        <f t="shared" si="129"/>
        <v>0</v>
      </c>
      <c r="I777" s="103">
        <f t="shared" si="126"/>
        <v>0</v>
      </c>
      <c r="J777" s="103">
        <f t="shared" si="126"/>
        <v>0</v>
      </c>
      <c r="K777" s="55"/>
      <c r="L777" s="55">
        <v>568499.00708333333</v>
      </c>
      <c r="M777" s="56">
        <f t="shared" si="130"/>
        <v>568499.00708333333</v>
      </c>
      <c r="N777" s="56">
        <f t="shared" si="131"/>
        <v>0</v>
      </c>
      <c r="O777" s="103">
        <f t="shared" si="127"/>
        <v>0</v>
      </c>
      <c r="P777" s="103">
        <f t="shared" si="127"/>
        <v>0</v>
      </c>
      <c r="Q777" s="50"/>
    </row>
    <row r="778" spans="1:17" hidden="1" outlineLevel="1">
      <c r="A778" s="51">
        <v>14300703</v>
      </c>
      <c r="B778" s="52" t="s">
        <v>186</v>
      </c>
      <c r="C778" s="53" t="s">
        <v>187</v>
      </c>
      <c r="D778" s="54" t="s">
        <v>37</v>
      </c>
      <c r="E778" s="54"/>
      <c r="F778" s="55">
        <v>21424565.649999999</v>
      </c>
      <c r="G778" s="56">
        <f t="shared" si="128"/>
        <v>0</v>
      </c>
      <c r="H778" s="56">
        <f t="shared" si="129"/>
        <v>0</v>
      </c>
      <c r="I778" s="103">
        <f t="shared" si="126"/>
        <v>14193774.743124999</v>
      </c>
      <c r="J778" s="103">
        <f t="shared" si="126"/>
        <v>7230790.9068750003</v>
      </c>
      <c r="K778" s="55"/>
      <c r="L778" s="55">
        <v>16543098.53125</v>
      </c>
      <c r="M778" s="56">
        <f t="shared" si="130"/>
        <v>0</v>
      </c>
      <c r="N778" s="56">
        <f t="shared" si="131"/>
        <v>0</v>
      </c>
      <c r="O778" s="103">
        <f t="shared" si="127"/>
        <v>10959802.776953125</v>
      </c>
      <c r="P778" s="103">
        <f t="shared" si="127"/>
        <v>5583295.7542968756</v>
      </c>
      <c r="Q778" s="50"/>
    </row>
    <row r="779" spans="1:17" hidden="1" outlineLevel="1">
      <c r="A779" s="51">
        <v>14300711</v>
      </c>
      <c r="B779" s="52" t="s">
        <v>188</v>
      </c>
      <c r="C779" s="53" t="s">
        <v>189</v>
      </c>
      <c r="D779" s="54" t="s">
        <v>37</v>
      </c>
      <c r="E779" s="54"/>
      <c r="F779" s="55">
        <v>0</v>
      </c>
      <c r="G779" s="56">
        <f t="shared" si="128"/>
        <v>0</v>
      </c>
      <c r="H779" s="56">
        <f t="shared" si="129"/>
        <v>0</v>
      </c>
      <c r="I779" s="103">
        <f t="shared" si="126"/>
        <v>0</v>
      </c>
      <c r="J779" s="103">
        <f t="shared" si="126"/>
        <v>0</v>
      </c>
      <c r="K779" s="55"/>
      <c r="L779" s="55">
        <v>0</v>
      </c>
      <c r="M779" s="56">
        <f t="shared" si="130"/>
        <v>0</v>
      </c>
      <c r="N779" s="56">
        <f t="shared" si="131"/>
        <v>0</v>
      </c>
      <c r="O779" s="103">
        <f t="shared" si="127"/>
        <v>0</v>
      </c>
      <c r="P779" s="103">
        <f t="shared" si="127"/>
        <v>0</v>
      </c>
      <c r="Q779" s="50"/>
    </row>
    <row r="780" spans="1:17" hidden="1" outlineLevel="1">
      <c r="A780" s="51">
        <v>14300713</v>
      </c>
      <c r="B780" s="52" t="s">
        <v>190</v>
      </c>
      <c r="C780" s="53" t="s">
        <v>191</v>
      </c>
      <c r="D780" s="54" t="s">
        <v>37</v>
      </c>
      <c r="E780" s="54"/>
      <c r="F780" s="55">
        <v>128085.91</v>
      </c>
      <c r="G780" s="56">
        <f t="shared" si="128"/>
        <v>0</v>
      </c>
      <c r="H780" s="56">
        <f t="shared" si="129"/>
        <v>0</v>
      </c>
      <c r="I780" s="103">
        <f t="shared" si="126"/>
        <v>84856.915374999997</v>
      </c>
      <c r="J780" s="103">
        <f t="shared" si="126"/>
        <v>43228.994625000007</v>
      </c>
      <c r="K780" s="55"/>
      <c r="L780" s="55">
        <v>116915.62375000001</v>
      </c>
      <c r="M780" s="56">
        <f t="shared" si="130"/>
        <v>0</v>
      </c>
      <c r="N780" s="56">
        <f t="shared" si="131"/>
        <v>0</v>
      </c>
      <c r="O780" s="103">
        <f t="shared" si="127"/>
        <v>77456.60073437501</v>
      </c>
      <c r="P780" s="103">
        <f t="shared" si="127"/>
        <v>39459.023015625004</v>
      </c>
      <c r="Q780" s="50"/>
    </row>
    <row r="781" spans="1:17" hidden="1" outlineLevel="1">
      <c r="A781" s="51">
        <v>14300723</v>
      </c>
      <c r="B781" s="52" t="s">
        <v>192</v>
      </c>
      <c r="C781" s="53" t="s">
        <v>193</v>
      </c>
      <c r="D781" s="54" t="s">
        <v>37</v>
      </c>
      <c r="E781" s="54"/>
      <c r="F781" s="55">
        <v>1464526.46</v>
      </c>
      <c r="G781" s="56">
        <f t="shared" si="128"/>
        <v>0</v>
      </c>
      <c r="H781" s="56">
        <f t="shared" si="129"/>
        <v>0</v>
      </c>
      <c r="I781" s="103">
        <f t="shared" si="126"/>
        <v>970248.77974999999</v>
      </c>
      <c r="J781" s="103">
        <f t="shared" si="126"/>
        <v>494277.68025000003</v>
      </c>
      <c r="K781" s="55"/>
      <c r="L781" s="55">
        <v>1555746.5195833333</v>
      </c>
      <c r="M781" s="56">
        <f t="shared" si="130"/>
        <v>0</v>
      </c>
      <c r="N781" s="56">
        <f t="shared" si="131"/>
        <v>0</v>
      </c>
      <c r="O781" s="103">
        <f t="shared" si="127"/>
        <v>1030682.0692239583</v>
      </c>
      <c r="P781" s="103">
        <f t="shared" si="127"/>
        <v>525064.45035937498</v>
      </c>
      <c r="Q781" s="50"/>
    </row>
    <row r="782" spans="1:17" hidden="1" outlineLevel="1">
      <c r="A782" s="51">
        <v>14300733</v>
      </c>
      <c r="B782" s="52" t="s">
        <v>194</v>
      </c>
      <c r="C782" s="53" t="s">
        <v>195</v>
      </c>
      <c r="D782" s="54" t="s">
        <v>37</v>
      </c>
      <c r="E782" s="54"/>
      <c r="F782" s="55">
        <v>11333601.869999999</v>
      </c>
      <c r="G782" s="56">
        <f t="shared" si="128"/>
        <v>0</v>
      </c>
      <c r="H782" s="56">
        <f t="shared" si="129"/>
        <v>0</v>
      </c>
      <c r="I782" s="103">
        <f t="shared" si="126"/>
        <v>7508511.2388749989</v>
      </c>
      <c r="J782" s="103">
        <f t="shared" si="126"/>
        <v>3825090.6311249998</v>
      </c>
      <c r="K782" s="55"/>
      <c r="L782" s="55">
        <v>11298702.3825</v>
      </c>
      <c r="M782" s="56">
        <f t="shared" si="130"/>
        <v>0</v>
      </c>
      <c r="N782" s="56">
        <f t="shared" si="131"/>
        <v>0</v>
      </c>
      <c r="O782" s="103">
        <f t="shared" si="127"/>
        <v>7485390.3284062501</v>
      </c>
      <c r="P782" s="103">
        <f t="shared" si="127"/>
        <v>3813312.0540937502</v>
      </c>
      <c r="Q782" s="50"/>
    </row>
    <row r="783" spans="1:17" hidden="1" outlineLevel="1">
      <c r="A783" s="51">
        <v>14300743</v>
      </c>
      <c r="B783" s="52" t="s">
        <v>196</v>
      </c>
      <c r="C783" s="53" t="s">
        <v>197</v>
      </c>
      <c r="D783" s="54" t="s">
        <v>37</v>
      </c>
      <c r="E783" s="54"/>
      <c r="F783" s="55">
        <v>487816.84</v>
      </c>
      <c r="G783" s="56">
        <f t="shared" si="128"/>
        <v>0</v>
      </c>
      <c r="H783" s="56">
        <f t="shared" si="129"/>
        <v>0</v>
      </c>
      <c r="I783" s="103">
        <f t="shared" ref="I783:J802" si="132">IF(AND(RIGHT($A783)&lt;&gt;"1",RIGHT($A783)&lt;&gt;"2"),$F783,0)*I$701</f>
        <v>323178.65649999998</v>
      </c>
      <c r="J783" s="103">
        <f t="shared" si="132"/>
        <v>164638.18350000001</v>
      </c>
      <c r="K783" s="55"/>
      <c r="L783" s="55">
        <v>554755.0658333333</v>
      </c>
      <c r="M783" s="56">
        <f t="shared" si="130"/>
        <v>0</v>
      </c>
      <c r="N783" s="56">
        <f t="shared" si="131"/>
        <v>0</v>
      </c>
      <c r="O783" s="103">
        <f t="shared" ref="O783:P802" si="133">IF(AND(RIGHT($A783)&lt;&gt;"1",RIGHT($A783)&lt;&gt;"2"),$L783,0)*O$701</f>
        <v>367525.23111458332</v>
      </c>
      <c r="P783" s="103">
        <f t="shared" si="133"/>
        <v>187229.83471875</v>
      </c>
      <c r="Q783" s="50"/>
    </row>
    <row r="784" spans="1:17" hidden="1" outlineLevel="1">
      <c r="A784" s="51">
        <v>14300763</v>
      </c>
      <c r="B784" s="52" t="s">
        <v>198</v>
      </c>
      <c r="C784" s="53" t="s">
        <v>199</v>
      </c>
      <c r="D784" s="54" t="s">
        <v>37</v>
      </c>
      <c r="E784" s="54"/>
      <c r="F784" s="55">
        <v>-1424997.23</v>
      </c>
      <c r="G784" s="56">
        <f t="shared" si="128"/>
        <v>0</v>
      </c>
      <c r="H784" s="56">
        <f t="shared" si="129"/>
        <v>0</v>
      </c>
      <c r="I784" s="103">
        <f t="shared" si="132"/>
        <v>-944060.6648749999</v>
      </c>
      <c r="J784" s="103">
        <f t="shared" si="132"/>
        <v>-480936.56512500002</v>
      </c>
      <c r="K784" s="55"/>
      <c r="L784" s="55">
        <v>1820708.2562499996</v>
      </c>
      <c r="M784" s="56">
        <f t="shared" si="130"/>
        <v>0</v>
      </c>
      <c r="N784" s="56">
        <f t="shared" si="131"/>
        <v>0</v>
      </c>
      <c r="O784" s="103">
        <f t="shared" si="133"/>
        <v>1206219.2197656247</v>
      </c>
      <c r="P784" s="103">
        <f t="shared" si="133"/>
        <v>614489.0364843749</v>
      </c>
      <c r="Q784" s="50"/>
    </row>
    <row r="785" spans="1:17" hidden="1" outlineLevel="1">
      <c r="A785" s="51">
        <v>14300913</v>
      </c>
      <c r="B785" s="52" t="s">
        <v>200</v>
      </c>
      <c r="C785" s="53" t="s">
        <v>201</v>
      </c>
      <c r="D785" s="54" t="s">
        <v>37</v>
      </c>
      <c r="E785" s="54"/>
      <c r="F785" s="55">
        <v>0</v>
      </c>
      <c r="G785" s="56">
        <f t="shared" si="128"/>
        <v>0</v>
      </c>
      <c r="H785" s="56">
        <f t="shared" si="129"/>
        <v>0</v>
      </c>
      <c r="I785" s="103">
        <f t="shared" si="132"/>
        <v>0</v>
      </c>
      <c r="J785" s="103">
        <f t="shared" si="132"/>
        <v>0</v>
      </c>
      <c r="K785" s="55"/>
      <c r="L785" s="55">
        <v>0</v>
      </c>
      <c r="M785" s="56">
        <f t="shared" si="130"/>
        <v>0</v>
      </c>
      <c r="N785" s="56">
        <f t="shared" si="131"/>
        <v>0</v>
      </c>
      <c r="O785" s="103">
        <f t="shared" si="133"/>
        <v>0</v>
      </c>
      <c r="P785" s="103">
        <f t="shared" si="133"/>
        <v>0</v>
      </c>
      <c r="Q785" s="50"/>
    </row>
    <row r="786" spans="1:17" hidden="1" outlineLevel="1">
      <c r="A786" s="51">
        <v>14300921</v>
      </c>
      <c r="B786" s="52" t="s">
        <v>202</v>
      </c>
      <c r="C786" s="53" t="s">
        <v>203</v>
      </c>
      <c r="D786" s="54" t="s">
        <v>37</v>
      </c>
      <c r="E786" s="54"/>
      <c r="F786" s="55">
        <v>951545.31</v>
      </c>
      <c r="G786" s="56">
        <f t="shared" si="128"/>
        <v>951545.31</v>
      </c>
      <c r="H786" s="56">
        <f t="shared" si="129"/>
        <v>0</v>
      </c>
      <c r="I786" s="103">
        <f t="shared" si="132"/>
        <v>0</v>
      </c>
      <c r="J786" s="103">
        <f t="shared" si="132"/>
        <v>0</v>
      </c>
      <c r="K786" s="55"/>
      <c r="L786" s="55">
        <v>918610.57500000019</v>
      </c>
      <c r="M786" s="56">
        <f t="shared" si="130"/>
        <v>918610.57500000019</v>
      </c>
      <c r="N786" s="56">
        <f t="shared" si="131"/>
        <v>0</v>
      </c>
      <c r="O786" s="103">
        <f t="shared" si="133"/>
        <v>0</v>
      </c>
      <c r="P786" s="103">
        <f t="shared" si="133"/>
        <v>0</v>
      </c>
      <c r="Q786" s="50"/>
    </row>
    <row r="787" spans="1:17" hidden="1" outlineLevel="1">
      <c r="A787" s="51" t="s">
        <v>204</v>
      </c>
      <c r="B787" s="52" t="s">
        <v>204</v>
      </c>
      <c r="C787" s="53" t="s">
        <v>205</v>
      </c>
      <c r="D787" s="54" t="s">
        <v>37</v>
      </c>
      <c r="E787" s="54"/>
      <c r="F787" s="55">
        <v>0</v>
      </c>
      <c r="G787" s="56">
        <f t="shared" si="128"/>
        <v>0</v>
      </c>
      <c r="H787" s="56">
        <f t="shared" si="129"/>
        <v>0</v>
      </c>
      <c r="I787" s="103">
        <f t="shared" si="132"/>
        <v>0</v>
      </c>
      <c r="J787" s="103">
        <f t="shared" si="132"/>
        <v>0</v>
      </c>
      <c r="K787" s="55"/>
      <c r="L787" s="55">
        <v>0</v>
      </c>
      <c r="M787" s="56">
        <f t="shared" si="130"/>
        <v>0</v>
      </c>
      <c r="N787" s="56">
        <f t="shared" si="131"/>
        <v>0</v>
      </c>
      <c r="O787" s="103">
        <f t="shared" si="133"/>
        <v>0</v>
      </c>
      <c r="P787" s="103">
        <f t="shared" si="133"/>
        <v>0</v>
      </c>
      <c r="Q787" s="50"/>
    </row>
    <row r="788" spans="1:17" hidden="1" outlineLevel="1">
      <c r="A788" s="51">
        <v>14301022</v>
      </c>
      <c r="B788" s="52" t="s">
        <v>206</v>
      </c>
      <c r="C788" s="53" t="s">
        <v>207</v>
      </c>
      <c r="D788" s="54" t="s">
        <v>37</v>
      </c>
      <c r="E788" s="54"/>
      <c r="F788" s="55">
        <v>6606186.1100000003</v>
      </c>
      <c r="G788" s="56">
        <f t="shared" si="128"/>
        <v>0</v>
      </c>
      <c r="H788" s="56">
        <f t="shared" si="129"/>
        <v>6606186.1100000003</v>
      </c>
      <c r="I788" s="103">
        <f t="shared" si="132"/>
        <v>0</v>
      </c>
      <c r="J788" s="103">
        <f t="shared" si="132"/>
        <v>0</v>
      </c>
      <c r="K788" s="55"/>
      <c r="L788" s="55">
        <v>4668242.444166665</v>
      </c>
      <c r="M788" s="56">
        <f t="shared" si="130"/>
        <v>0</v>
      </c>
      <c r="N788" s="56">
        <f t="shared" si="131"/>
        <v>4668242.444166665</v>
      </c>
      <c r="O788" s="103">
        <f t="shared" si="133"/>
        <v>0</v>
      </c>
      <c r="P788" s="103">
        <f t="shared" si="133"/>
        <v>0</v>
      </c>
      <c r="Q788" s="50"/>
    </row>
    <row r="789" spans="1:17" hidden="1" outlineLevel="1">
      <c r="A789" s="51">
        <v>14301033</v>
      </c>
      <c r="B789" s="52" t="s">
        <v>208</v>
      </c>
      <c r="C789" s="53" t="s">
        <v>209</v>
      </c>
      <c r="D789" s="54" t="s">
        <v>37</v>
      </c>
      <c r="E789" s="54"/>
      <c r="F789" s="55">
        <v>364660.75</v>
      </c>
      <c r="G789" s="56">
        <f t="shared" si="128"/>
        <v>0</v>
      </c>
      <c r="H789" s="56">
        <f t="shared" si="129"/>
        <v>0</v>
      </c>
      <c r="I789" s="103">
        <f t="shared" si="132"/>
        <v>241587.74687499998</v>
      </c>
      <c r="J789" s="103">
        <f t="shared" si="132"/>
        <v>123073.003125</v>
      </c>
      <c r="K789" s="55"/>
      <c r="L789" s="55">
        <v>364660.75</v>
      </c>
      <c r="M789" s="56">
        <f t="shared" si="130"/>
        <v>0</v>
      </c>
      <c r="N789" s="56">
        <f t="shared" si="131"/>
        <v>0</v>
      </c>
      <c r="O789" s="103">
        <f t="shared" si="133"/>
        <v>241587.74687499998</v>
      </c>
      <c r="P789" s="103">
        <f t="shared" si="133"/>
        <v>123073.003125</v>
      </c>
      <c r="Q789" s="50"/>
    </row>
    <row r="790" spans="1:17" hidden="1" outlineLevel="1">
      <c r="A790" s="51">
        <v>14301041</v>
      </c>
      <c r="B790" s="52" t="s">
        <v>210</v>
      </c>
      <c r="C790" s="53" t="s">
        <v>211</v>
      </c>
      <c r="D790" s="54" t="s">
        <v>37</v>
      </c>
      <c r="E790" s="54"/>
      <c r="F790" s="55">
        <v>0</v>
      </c>
      <c r="G790" s="56">
        <f t="shared" si="128"/>
        <v>0</v>
      </c>
      <c r="H790" s="56">
        <f t="shared" si="129"/>
        <v>0</v>
      </c>
      <c r="I790" s="103">
        <f t="shared" si="132"/>
        <v>0</v>
      </c>
      <c r="J790" s="103">
        <f t="shared" si="132"/>
        <v>0</v>
      </c>
      <c r="K790" s="55"/>
      <c r="L790" s="55">
        <v>0</v>
      </c>
      <c r="M790" s="56">
        <f t="shared" si="130"/>
        <v>0</v>
      </c>
      <c r="N790" s="56">
        <f t="shared" si="131"/>
        <v>0</v>
      </c>
      <c r="O790" s="103">
        <f t="shared" si="133"/>
        <v>0</v>
      </c>
      <c r="P790" s="103">
        <f t="shared" si="133"/>
        <v>0</v>
      </c>
      <c r="Q790" s="50"/>
    </row>
    <row r="791" spans="1:17" hidden="1" outlineLevel="1">
      <c r="A791" s="51">
        <v>14301043</v>
      </c>
      <c r="B791" s="52" t="s">
        <v>212</v>
      </c>
      <c r="C791" s="53" t="s">
        <v>213</v>
      </c>
      <c r="D791" s="54" t="s">
        <v>91</v>
      </c>
      <c r="E791" s="54"/>
      <c r="F791" s="55">
        <v>4880402.66</v>
      </c>
      <c r="G791" s="56">
        <f t="shared" si="128"/>
        <v>0</v>
      </c>
      <c r="H791" s="56">
        <f t="shared" si="129"/>
        <v>0</v>
      </c>
      <c r="I791" s="103">
        <f t="shared" si="132"/>
        <v>3233266.7622500001</v>
      </c>
      <c r="J791" s="103">
        <f t="shared" si="132"/>
        <v>1647135.8977500002</v>
      </c>
      <c r="K791" s="55"/>
      <c r="L791" s="55">
        <v>3449512.1337500005</v>
      </c>
      <c r="M791" s="56">
        <f t="shared" si="130"/>
        <v>0</v>
      </c>
      <c r="N791" s="56">
        <f t="shared" si="131"/>
        <v>0</v>
      </c>
      <c r="O791" s="103">
        <f t="shared" si="133"/>
        <v>2285301.7886093752</v>
      </c>
      <c r="P791" s="103">
        <f t="shared" si="133"/>
        <v>1164210.3451406253</v>
      </c>
      <c r="Q791" s="50"/>
    </row>
    <row r="792" spans="1:17" hidden="1" outlineLevel="1">
      <c r="A792" s="51">
        <v>14400311</v>
      </c>
      <c r="B792" s="52" t="s">
        <v>216</v>
      </c>
      <c r="C792" s="53" t="s">
        <v>217</v>
      </c>
      <c r="D792" s="54" t="s">
        <v>37</v>
      </c>
      <c r="E792" s="54"/>
      <c r="F792" s="55">
        <v>-12838403.189999999</v>
      </c>
      <c r="G792" s="56">
        <f t="shared" si="128"/>
        <v>-12838403.189999999</v>
      </c>
      <c r="H792" s="56">
        <f t="shared" si="129"/>
        <v>0</v>
      </c>
      <c r="I792" s="103">
        <f t="shared" si="132"/>
        <v>0</v>
      </c>
      <c r="J792" s="103">
        <f t="shared" si="132"/>
        <v>0</v>
      </c>
      <c r="K792" s="55"/>
      <c r="L792" s="55">
        <v>-6587133.7762500001</v>
      </c>
      <c r="M792" s="56">
        <f t="shared" si="130"/>
        <v>-6587133.7762500001</v>
      </c>
      <c r="N792" s="56">
        <f t="shared" si="131"/>
        <v>0</v>
      </c>
      <c r="O792" s="103">
        <f t="shared" si="133"/>
        <v>0</v>
      </c>
      <c r="P792" s="103">
        <f t="shared" si="133"/>
        <v>0</v>
      </c>
      <c r="Q792" s="50"/>
    </row>
    <row r="793" spans="1:17" hidden="1" outlineLevel="1">
      <c r="A793" s="51">
        <v>14400312</v>
      </c>
      <c r="B793" s="52" t="s">
        <v>218</v>
      </c>
      <c r="C793" s="53" t="s">
        <v>219</v>
      </c>
      <c r="D793" s="54" t="s">
        <v>37</v>
      </c>
      <c r="E793" s="54"/>
      <c r="F793" s="55">
        <v>-3057421.25</v>
      </c>
      <c r="G793" s="56">
        <f t="shared" si="128"/>
        <v>0</v>
      </c>
      <c r="H793" s="56">
        <f t="shared" si="129"/>
        <v>-3057421.25</v>
      </c>
      <c r="I793" s="103">
        <f t="shared" si="132"/>
        <v>0</v>
      </c>
      <c r="J793" s="103">
        <f t="shared" si="132"/>
        <v>0</v>
      </c>
      <c r="K793" s="55"/>
      <c r="L793" s="55">
        <v>-1713218.9925000004</v>
      </c>
      <c r="M793" s="56">
        <f t="shared" si="130"/>
        <v>0</v>
      </c>
      <c r="N793" s="56">
        <f t="shared" si="131"/>
        <v>-1713218.9925000004</v>
      </c>
      <c r="O793" s="103">
        <f t="shared" si="133"/>
        <v>0</v>
      </c>
      <c r="P793" s="103">
        <f t="shared" si="133"/>
        <v>0</v>
      </c>
      <c r="Q793" s="50"/>
    </row>
    <row r="794" spans="1:17" hidden="1" outlineLevel="1">
      <c r="A794" s="51">
        <v>14400313</v>
      </c>
      <c r="B794" s="52" t="s">
        <v>220</v>
      </c>
      <c r="C794" s="53" t="s">
        <v>221</v>
      </c>
      <c r="D794" s="54" t="s">
        <v>37</v>
      </c>
      <c r="E794" s="54"/>
      <c r="F794" s="55">
        <v>-2207915.25</v>
      </c>
      <c r="G794" s="56">
        <f t="shared" si="128"/>
        <v>0</v>
      </c>
      <c r="H794" s="56">
        <f t="shared" si="129"/>
        <v>0</v>
      </c>
      <c r="I794" s="103">
        <f t="shared" si="132"/>
        <v>-1462743.8531249999</v>
      </c>
      <c r="J794" s="103">
        <f t="shared" si="132"/>
        <v>-745171.39687500009</v>
      </c>
      <c r="K794" s="55"/>
      <c r="L794" s="55">
        <v>-680742.60833333328</v>
      </c>
      <c r="M794" s="56">
        <f t="shared" si="130"/>
        <v>0</v>
      </c>
      <c r="N794" s="56">
        <f t="shared" si="131"/>
        <v>0</v>
      </c>
      <c r="O794" s="103">
        <f t="shared" si="133"/>
        <v>-450991.97802083328</v>
      </c>
      <c r="P794" s="103">
        <f t="shared" si="133"/>
        <v>-229750.6303125</v>
      </c>
      <c r="Q794" s="50"/>
    </row>
    <row r="795" spans="1:17" hidden="1" outlineLevel="1">
      <c r="A795" s="51">
        <v>14400323</v>
      </c>
      <c r="B795" s="52" t="s">
        <v>222</v>
      </c>
      <c r="C795" s="53" t="s">
        <v>223</v>
      </c>
      <c r="D795" s="54" t="s">
        <v>37</v>
      </c>
      <c r="E795" s="54"/>
      <c r="F795" s="55">
        <v>0</v>
      </c>
      <c r="G795" s="56">
        <f t="shared" si="128"/>
        <v>0</v>
      </c>
      <c r="H795" s="56">
        <f t="shared" si="129"/>
        <v>0</v>
      </c>
      <c r="I795" s="103">
        <f t="shared" si="132"/>
        <v>0</v>
      </c>
      <c r="J795" s="103">
        <f t="shared" si="132"/>
        <v>0</v>
      </c>
      <c r="K795" s="55"/>
      <c r="L795" s="55">
        <v>0</v>
      </c>
      <c r="M795" s="56">
        <f t="shared" si="130"/>
        <v>0</v>
      </c>
      <c r="N795" s="56">
        <f t="shared" si="131"/>
        <v>0</v>
      </c>
      <c r="O795" s="103">
        <f t="shared" si="133"/>
        <v>0</v>
      </c>
      <c r="P795" s="103">
        <f t="shared" si="133"/>
        <v>0</v>
      </c>
      <c r="Q795" s="50"/>
    </row>
    <row r="796" spans="1:17" hidden="1" outlineLevel="1">
      <c r="A796" s="51">
        <v>14400333</v>
      </c>
      <c r="B796" s="52" t="s">
        <v>224</v>
      </c>
      <c r="C796" s="53" t="s">
        <v>225</v>
      </c>
      <c r="D796" s="54" t="s">
        <v>37</v>
      </c>
      <c r="E796" s="54"/>
      <c r="F796" s="55">
        <v>0</v>
      </c>
      <c r="G796" s="56">
        <f t="shared" si="128"/>
        <v>0</v>
      </c>
      <c r="H796" s="56">
        <f t="shared" si="129"/>
        <v>0</v>
      </c>
      <c r="I796" s="103">
        <f t="shared" si="132"/>
        <v>0</v>
      </c>
      <c r="J796" s="103">
        <f t="shared" si="132"/>
        <v>0</v>
      </c>
      <c r="K796" s="55"/>
      <c r="L796" s="55">
        <v>0</v>
      </c>
      <c r="M796" s="56">
        <f t="shared" si="130"/>
        <v>0</v>
      </c>
      <c r="N796" s="56">
        <f t="shared" si="131"/>
        <v>0</v>
      </c>
      <c r="O796" s="103">
        <f t="shared" si="133"/>
        <v>0</v>
      </c>
      <c r="P796" s="103">
        <f t="shared" si="133"/>
        <v>0</v>
      </c>
      <c r="Q796" s="50"/>
    </row>
    <row r="797" spans="1:17" hidden="1" outlineLevel="1">
      <c r="A797" s="51">
        <v>14400343</v>
      </c>
      <c r="B797" s="52" t="s">
        <v>226</v>
      </c>
      <c r="C797" s="53" t="s">
        <v>227</v>
      </c>
      <c r="D797" s="54" t="s">
        <v>37</v>
      </c>
      <c r="E797" s="54"/>
      <c r="F797" s="55">
        <v>-1496416.06</v>
      </c>
      <c r="G797" s="56">
        <f t="shared" si="128"/>
        <v>0</v>
      </c>
      <c r="H797" s="56">
        <f t="shared" si="129"/>
        <v>0</v>
      </c>
      <c r="I797" s="103">
        <f t="shared" si="132"/>
        <v>-991375.63974999997</v>
      </c>
      <c r="J797" s="103">
        <f t="shared" si="132"/>
        <v>-505040.42025000002</v>
      </c>
      <c r="K797" s="55"/>
      <c r="L797" s="55">
        <v>-1544576.9779166665</v>
      </c>
      <c r="M797" s="56">
        <f t="shared" si="130"/>
        <v>0</v>
      </c>
      <c r="N797" s="56">
        <f t="shared" si="131"/>
        <v>0</v>
      </c>
      <c r="O797" s="103">
        <f t="shared" si="133"/>
        <v>-1023282.2478697916</v>
      </c>
      <c r="P797" s="103">
        <f t="shared" si="133"/>
        <v>-521294.73004687502</v>
      </c>
      <c r="Q797" s="50"/>
    </row>
    <row r="798" spans="1:17" hidden="1" outlineLevel="1">
      <c r="A798" s="51">
        <v>14400353</v>
      </c>
      <c r="B798" s="52" t="s">
        <v>228</v>
      </c>
      <c r="C798" s="53" t="s">
        <v>229</v>
      </c>
      <c r="D798" s="54" t="s">
        <v>37</v>
      </c>
      <c r="E798" s="54"/>
      <c r="F798" s="55">
        <v>-480719.72</v>
      </c>
      <c r="G798" s="56">
        <f t="shared" si="128"/>
        <v>0</v>
      </c>
      <c r="H798" s="56">
        <f t="shared" si="129"/>
        <v>0</v>
      </c>
      <c r="I798" s="103">
        <f t="shared" si="132"/>
        <v>-318476.81449999998</v>
      </c>
      <c r="J798" s="103">
        <f t="shared" si="132"/>
        <v>-162242.90549999999</v>
      </c>
      <c r="K798" s="55"/>
      <c r="L798" s="55">
        <v>-545871.42083333328</v>
      </c>
      <c r="M798" s="56">
        <f t="shared" si="130"/>
        <v>0</v>
      </c>
      <c r="N798" s="56">
        <f t="shared" si="131"/>
        <v>0</v>
      </c>
      <c r="O798" s="103">
        <f t="shared" si="133"/>
        <v>-361639.81630208326</v>
      </c>
      <c r="P798" s="103">
        <f t="shared" si="133"/>
        <v>-184231.60453124999</v>
      </c>
      <c r="Q798" s="50"/>
    </row>
    <row r="799" spans="1:17" hidden="1" outlineLevel="1">
      <c r="A799" s="51">
        <v>14600000</v>
      </c>
      <c r="B799" s="52" t="s">
        <v>230</v>
      </c>
      <c r="C799" s="53" t="s">
        <v>231</v>
      </c>
      <c r="D799" s="54" t="s">
        <v>91</v>
      </c>
      <c r="E799" s="54"/>
      <c r="F799" s="55">
        <v>0</v>
      </c>
      <c r="G799" s="56">
        <f t="shared" si="128"/>
        <v>0</v>
      </c>
      <c r="H799" s="56">
        <f t="shared" si="129"/>
        <v>0</v>
      </c>
      <c r="I799" s="103">
        <f t="shared" si="132"/>
        <v>0</v>
      </c>
      <c r="J799" s="103">
        <f t="shared" si="132"/>
        <v>0</v>
      </c>
      <c r="K799" s="55"/>
      <c r="L799" s="55">
        <v>0</v>
      </c>
      <c r="M799" s="56">
        <f t="shared" si="130"/>
        <v>0</v>
      </c>
      <c r="N799" s="56">
        <f t="shared" si="131"/>
        <v>0</v>
      </c>
      <c r="O799" s="103">
        <f t="shared" si="133"/>
        <v>0</v>
      </c>
      <c r="P799" s="103">
        <f t="shared" si="133"/>
        <v>0</v>
      </c>
      <c r="Q799" s="50"/>
    </row>
    <row r="800" spans="1:17" hidden="1" outlineLevel="1">
      <c r="A800" s="51" t="s">
        <v>234</v>
      </c>
      <c r="B800" s="52" t="s">
        <v>234</v>
      </c>
      <c r="C800" s="53" t="s">
        <v>235</v>
      </c>
      <c r="D800" s="54" t="s">
        <v>91</v>
      </c>
      <c r="E800" s="54"/>
      <c r="F800" s="55">
        <v>17693.93</v>
      </c>
      <c r="G800" s="56">
        <f t="shared" si="128"/>
        <v>0</v>
      </c>
      <c r="H800" s="56">
        <f t="shared" si="129"/>
        <v>0</v>
      </c>
      <c r="I800" s="103">
        <f t="shared" si="132"/>
        <v>11722.228625</v>
      </c>
      <c r="J800" s="103">
        <f t="shared" si="132"/>
        <v>5971.7013750000006</v>
      </c>
      <c r="K800" s="55"/>
      <c r="L800" s="55">
        <v>21555.102083333335</v>
      </c>
      <c r="M800" s="56">
        <f t="shared" si="130"/>
        <v>0</v>
      </c>
      <c r="N800" s="56">
        <f t="shared" si="131"/>
        <v>0</v>
      </c>
      <c r="O800" s="103">
        <f t="shared" si="133"/>
        <v>14280.255130208334</v>
      </c>
      <c r="P800" s="103">
        <f t="shared" si="133"/>
        <v>7274.8469531250012</v>
      </c>
      <c r="Q800" s="50"/>
    </row>
    <row r="801" spans="1:17" hidden="1" outlineLevel="1">
      <c r="A801" s="51">
        <v>14602502</v>
      </c>
      <c r="B801" s="52" t="s">
        <v>236</v>
      </c>
      <c r="C801" s="53" t="s">
        <v>237</v>
      </c>
      <c r="D801" s="54" t="s">
        <v>91</v>
      </c>
      <c r="E801" s="54"/>
      <c r="F801" s="55">
        <v>3368011.31</v>
      </c>
      <c r="G801" s="56">
        <f t="shared" si="128"/>
        <v>0</v>
      </c>
      <c r="H801" s="56">
        <f t="shared" si="129"/>
        <v>3368011.31</v>
      </c>
      <c r="I801" s="103">
        <f t="shared" si="132"/>
        <v>0</v>
      </c>
      <c r="J801" s="103">
        <f t="shared" si="132"/>
        <v>0</v>
      </c>
      <c r="K801" s="55"/>
      <c r="L801" s="55">
        <v>6614772.78125</v>
      </c>
      <c r="M801" s="56">
        <f t="shared" si="130"/>
        <v>0</v>
      </c>
      <c r="N801" s="56">
        <f t="shared" si="131"/>
        <v>6614772.78125</v>
      </c>
      <c r="O801" s="103">
        <f t="shared" si="133"/>
        <v>0</v>
      </c>
      <c r="P801" s="103">
        <f t="shared" si="133"/>
        <v>0</v>
      </c>
      <c r="Q801" s="50"/>
    </row>
    <row r="802" spans="1:17" hidden="1" outlineLevel="1">
      <c r="A802" s="51">
        <v>14609470</v>
      </c>
      <c r="B802" s="52" t="s">
        <v>238</v>
      </c>
      <c r="C802" s="53" t="s">
        <v>239</v>
      </c>
      <c r="D802" s="54" t="s">
        <v>91</v>
      </c>
      <c r="E802" s="54"/>
      <c r="F802" s="55">
        <v>549497.02</v>
      </c>
      <c r="G802" s="56">
        <f t="shared" si="128"/>
        <v>0</v>
      </c>
      <c r="H802" s="56">
        <f t="shared" si="129"/>
        <v>0</v>
      </c>
      <c r="I802" s="103">
        <f t="shared" si="132"/>
        <v>364041.77574999997</v>
      </c>
      <c r="J802" s="103">
        <f t="shared" si="132"/>
        <v>185455.24425000002</v>
      </c>
      <c r="K802" s="55"/>
      <c r="L802" s="55">
        <v>1096523.8712500001</v>
      </c>
      <c r="M802" s="56">
        <f t="shared" si="130"/>
        <v>0</v>
      </c>
      <c r="N802" s="56">
        <f t="shared" si="131"/>
        <v>0</v>
      </c>
      <c r="O802" s="103">
        <f t="shared" si="133"/>
        <v>726447.06470312504</v>
      </c>
      <c r="P802" s="103">
        <f t="shared" si="133"/>
        <v>370076.80654687504</v>
      </c>
      <c r="Q802" s="50"/>
    </row>
    <row r="803" spans="1:17" hidden="1" outlineLevel="1">
      <c r="A803" s="51">
        <v>14609480</v>
      </c>
      <c r="B803" s="52" t="s">
        <v>240</v>
      </c>
      <c r="C803" s="53" t="s">
        <v>241</v>
      </c>
      <c r="D803" s="54" t="s">
        <v>91</v>
      </c>
      <c r="E803" s="54"/>
      <c r="F803" s="55">
        <v>-12484.7</v>
      </c>
      <c r="G803" s="56">
        <f t="shared" si="128"/>
        <v>0</v>
      </c>
      <c r="H803" s="56">
        <f t="shared" si="129"/>
        <v>0</v>
      </c>
      <c r="I803" s="103">
        <f t="shared" ref="I803:J822" si="134">IF(AND(RIGHT($A803)&lt;&gt;"1",RIGHT($A803)&lt;&gt;"2"),$F803,0)*I$701</f>
        <v>-8271.1137500000004</v>
      </c>
      <c r="J803" s="103">
        <f t="shared" si="134"/>
        <v>-4213.5862500000003</v>
      </c>
      <c r="K803" s="55"/>
      <c r="L803" s="55">
        <v>101588.87666666669</v>
      </c>
      <c r="M803" s="56">
        <f t="shared" si="130"/>
        <v>0</v>
      </c>
      <c r="N803" s="56">
        <f t="shared" si="131"/>
        <v>0</v>
      </c>
      <c r="O803" s="103">
        <f t="shared" ref="O803:P822" si="135">IF(AND(RIGHT($A803)&lt;&gt;"1",RIGHT($A803)&lt;&gt;"2"),$L803,0)*O$701</f>
        <v>67302.630791666685</v>
      </c>
      <c r="P803" s="103">
        <f t="shared" si="135"/>
        <v>34286.245875000008</v>
      </c>
      <c r="Q803" s="50"/>
    </row>
    <row r="804" spans="1:17" hidden="1" outlineLevel="1">
      <c r="A804" s="51">
        <v>14609490</v>
      </c>
      <c r="B804" s="52" t="s">
        <v>242</v>
      </c>
      <c r="C804" s="53" t="s">
        <v>243</v>
      </c>
      <c r="D804" s="54" t="s">
        <v>91</v>
      </c>
      <c r="E804" s="54"/>
      <c r="F804" s="55">
        <v>2432.6999999999998</v>
      </c>
      <c r="G804" s="56">
        <f t="shared" si="128"/>
        <v>0</v>
      </c>
      <c r="H804" s="56">
        <f t="shared" si="129"/>
        <v>0</v>
      </c>
      <c r="I804" s="103">
        <f t="shared" si="134"/>
        <v>1611.6637499999999</v>
      </c>
      <c r="J804" s="103">
        <f t="shared" si="134"/>
        <v>821.03625</v>
      </c>
      <c r="K804" s="55"/>
      <c r="L804" s="55">
        <v>12281.753333333332</v>
      </c>
      <c r="M804" s="56">
        <f t="shared" si="130"/>
        <v>0</v>
      </c>
      <c r="N804" s="56">
        <f t="shared" si="131"/>
        <v>0</v>
      </c>
      <c r="O804" s="103">
        <f t="shared" si="135"/>
        <v>8136.6615833333326</v>
      </c>
      <c r="P804" s="103">
        <f t="shared" si="135"/>
        <v>4145.0917499999996</v>
      </c>
      <c r="Q804" s="50"/>
    </row>
    <row r="805" spans="1:17" hidden="1" outlineLevel="1">
      <c r="A805" s="51">
        <v>14609500</v>
      </c>
      <c r="B805" s="52" t="s">
        <v>244</v>
      </c>
      <c r="C805" s="53" t="s">
        <v>245</v>
      </c>
      <c r="D805" s="54" t="s">
        <v>91</v>
      </c>
      <c r="E805" s="54"/>
      <c r="F805" s="55">
        <v>349885.98</v>
      </c>
      <c r="G805" s="56">
        <f t="shared" si="128"/>
        <v>0</v>
      </c>
      <c r="H805" s="56">
        <f t="shared" si="129"/>
        <v>0</v>
      </c>
      <c r="I805" s="103">
        <f t="shared" si="134"/>
        <v>231799.46174999999</v>
      </c>
      <c r="J805" s="103">
        <f t="shared" si="134"/>
        <v>118086.51825000001</v>
      </c>
      <c r="K805" s="55"/>
      <c r="L805" s="55">
        <v>674465.63208333321</v>
      </c>
      <c r="M805" s="56">
        <f t="shared" si="130"/>
        <v>0</v>
      </c>
      <c r="N805" s="56">
        <f t="shared" si="131"/>
        <v>0</v>
      </c>
      <c r="O805" s="103">
        <f t="shared" si="135"/>
        <v>446833.48125520826</v>
      </c>
      <c r="P805" s="103">
        <f t="shared" si="135"/>
        <v>227632.15082812498</v>
      </c>
      <c r="Q805" s="50"/>
    </row>
    <row r="806" spans="1:17" hidden="1" outlineLevel="1">
      <c r="A806" s="51">
        <v>15100001</v>
      </c>
      <c r="B806" s="52" t="s">
        <v>246</v>
      </c>
      <c r="C806" s="53" t="s">
        <v>247</v>
      </c>
      <c r="D806" s="54" t="s">
        <v>37</v>
      </c>
      <c r="E806" s="54"/>
      <c r="F806" s="55">
        <v>0</v>
      </c>
      <c r="G806" s="56">
        <f t="shared" si="128"/>
        <v>0</v>
      </c>
      <c r="H806" s="56">
        <f t="shared" si="129"/>
        <v>0</v>
      </c>
      <c r="I806" s="103">
        <f t="shared" si="134"/>
        <v>0</v>
      </c>
      <c r="J806" s="103">
        <f t="shared" si="134"/>
        <v>0</v>
      </c>
      <c r="K806" s="55"/>
      <c r="L806" s="55">
        <v>0</v>
      </c>
      <c r="M806" s="56">
        <f t="shared" si="130"/>
        <v>0</v>
      </c>
      <c r="N806" s="56">
        <f t="shared" si="131"/>
        <v>0</v>
      </c>
      <c r="O806" s="103">
        <f t="shared" si="135"/>
        <v>0</v>
      </c>
      <c r="P806" s="103">
        <f t="shared" si="135"/>
        <v>0</v>
      </c>
      <c r="Q806" s="50"/>
    </row>
    <row r="807" spans="1:17" hidden="1" outlineLevel="1">
      <c r="A807" s="51">
        <v>15100021</v>
      </c>
      <c r="B807" s="52" t="s">
        <v>248</v>
      </c>
      <c r="C807" s="53" t="s">
        <v>249</v>
      </c>
      <c r="D807" s="54" t="s">
        <v>37</v>
      </c>
      <c r="E807" s="54"/>
      <c r="F807" s="55">
        <v>0</v>
      </c>
      <c r="G807" s="56">
        <f t="shared" si="128"/>
        <v>0</v>
      </c>
      <c r="H807" s="56">
        <f t="shared" si="129"/>
        <v>0</v>
      </c>
      <c r="I807" s="103">
        <f t="shared" si="134"/>
        <v>0</v>
      </c>
      <c r="J807" s="103">
        <f t="shared" si="134"/>
        <v>0</v>
      </c>
      <c r="K807" s="55"/>
      <c r="L807" s="55">
        <v>3937.34375</v>
      </c>
      <c r="M807" s="56">
        <f t="shared" si="130"/>
        <v>3937.34375</v>
      </c>
      <c r="N807" s="56">
        <f t="shared" si="131"/>
        <v>0</v>
      </c>
      <c r="O807" s="103">
        <f t="shared" si="135"/>
        <v>0</v>
      </c>
      <c r="P807" s="103">
        <f t="shared" si="135"/>
        <v>0</v>
      </c>
      <c r="Q807" s="50"/>
    </row>
    <row r="808" spans="1:17" hidden="1" outlineLevel="1">
      <c r="A808" s="51">
        <v>15100031</v>
      </c>
      <c r="B808" s="52" t="s">
        <v>250</v>
      </c>
      <c r="C808" s="53" t="s">
        <v>251</v>
      </c>
      <c r="D808" s="54" t="s">
        <v>37</v>
      </c>
      <c r="E808" s="54"/>
      <c r="F808" s="55">
        <v>4234634.29</v>
      </c>
      <c r="G808" s="56">
        <f t="shared" si="128"/>
        <v>4234634.29</v>
      </c>
      <c r="H808" s="56">
        <f t="shared" si="129"/>
        <v>0</v>
      </c>
      <c r="I808" s="103">
        <f t="shared" si="134"/>
        <v>0</v>
      </c>
      <c r="J808" s="103">
        <f t="shared" si="134"/>
        <v>0</v>
      </c>
      <c r="K808" s="55"/>
      <c r="L808" s="55">
        <v>4427814.6133333342</v>
      </c>
      <c r="M808" s="56">
        <f t="shared" si="130"/>
        <v>4427814.6133333342</v>
      </c>
      <c r="N808" s="56">
        <f t="shared" si="131"/>
        <v>0</v>
      </c>
      <c r="O808" s="103">
        <f t="shared" si="135"/>
        <v>0</v>
      </c>
      <c r="P808" s="103">
        <f t="shared" si="135"/>
        <v>0</v>
      </c>
      <c r="Q808" s="50"/>
    </row>
    <row r="809" spans="1:17" hidden="1" outlineLevel="1">
      <c r="A809" s="51">
        <v>15100041</v>
      </c>
      <c r="B809" s="52" t="s">
        <v>252</v>
      </c>
      <c r="C809" s="53" t="s">
        <v>253</v>
      </c>
      <c r="D809" s="54" t="s">
        <v>37</v>
      </c>
      <c r="E809" s="54"/>
      <c r="F809" s="55">
        <v>221477.55</v>
      </c>
      <c r="G809" s="56">
        <f t="shared" si="128"/>
        <v>221477.55</v>
      </c>
      <c r="H809" s="56">
        <f t="shared" si="129"/>
        <v>0</v>
      </c>
      <c r="I809" s="103">
        <f t="shared" si="134"/>
        <v>0</v>
      </c>
      <c r="J809" s="103">
        <f t="shared" si="134"/>
        <v>0</v>
      </c>
      <c r="K809" s="55"/>
      <c r="L809" s="55">
        <v>262325.18083333335</v>
      </c>
      <c r="M809" s="56">
        <f t="shared" si="130"/>
        <v>262325.18083333335</v>
      </c>
      <c r="N809" s="56">
        <f t="shared" si="131"/>
        <v>0</v>
      </c>
      <c r="O809" s="103">
        <f t="shared" si="135"/>
        <v>0</v>
      </c>
      <c r="P809" s="103">
        <f t="shared" si="135"/>
        <v>0</v>
      </c>
      <c r="Q809" s="50"/>
    </row>
    <row r="810" spans="1:17" hidden="1" outlineLevel="1">
      <c r="A810" s="51">
        <v>15100061</v>
      </c>
      <c r="B810" s="52" t="s">
        <v>254</v>
      </c>
      <c r="C810" s="53" t="s">
        <v>255</v>
      </c>
      <c r="D810" s="54" t="s">
        <v>37</v>
      </c>
      <c r="E810" s="54"/>
      <c r="F810" s="55">
        <v>18167.990000000002</v>
      </c>
      <c r="G810" s="56">
        <f t="shared" si="128"/>
        <v>18167.990000000002</v>
      </c>
      <c r="H810" s="56">
        <f t="shared" si="129"/>
        <v>0</v>
      </c>
      <c r="I810" s="103">
        <f t="shared" si="134"/>
        <v>0</v>
      </c>
      <c r="J810" s="103">
        <f t="shared" si="134"/>
        <v>0</v>
      </c>
      <c r="K810" s="55"/>
      <c r="L810" s="55">
        <v>27324.181666666667</v>
      </c>
      <c r="M810" s="56">
        <f t="shared" si="130"/>
        <v>27324.181666666667</v>
      </c>
      <c r="N810" s="56">
        <f t="shared" si="131"/>
        <v>0</v>
      </c>
      <c r="O810" s="103">
        <f t="shared" si="135"/>
        <v>0</v>
      </c>
      <c r="P810" s="103">
        <f t="shared" si="135"/>
        <v>0</v>
      </c>
      <c r="Q810" s="50"/>
    </row>
    <row r="811" spans="1:17" hidden="1" outlineLevel="1">
      <c r="A811" s="51">
        <v>15100081</v>
      </c>
      <c r="B811" s="52" t="s">
        <v>256</v>
      </c>
      <c r="C811" s="53" t="s">
        <v>257</v>
      </c>
      <c r="D811" s="54" t="s">
        <v>37</v>
      </c>
      <c r="E811" s="54"/>
      <c r="F811" s="55">
        <v>1728118.09</v>
      </c>
      <c r="G811" s="56">
        <f t="shared" si="128"/>
        <v>1728118.09</v>
      </c>
      <c r="H811" s="56">
        <f t="shared" si="129"/>
        <v>0</v>
      </c>
      <c r="I811" s="103">
        <f t="shared" si="134"/>
        <v>0</v>
      </c>
      <c r="J811" s="103">
        <f t="shared" si="134"/>
        <v>0</v>
      </c>
      <c r="K811" s="55"/>
      <c r="L811" s="55">
        <v>1687295.6366666667</v>
      </c>
      <c r="M811" s="56">
        <f t="shared" si="130"/>
        <v>1687295.6366666667</v>
      </c>
      <c r="N811" s="56">
        <f t="shared" si="131"/>
        <v>0</v>
      </c>
      <c r="O811" s="103">
        <f t="shared" si="135"/>
        <v>0</v>
      </c>
      <c r="P811" s="103">
        <f t="shared" si="135"/>
        <v>0</v>
      </c>
      <c r="Q811" s="50"/>
    </row>
    <row r="812" spans="1:17" hidden="1" outlineLevel="1">
      <c r="A812" s="51">
        <v>15100091</v>
      </c>
      <c r="B812" s="52" t="s">
        <v>258</v>
      </c>
      <c r="C812" s="53" t="s">
        <v>259</v>
      </c>
      <c r="D812" s="54" t="s">
        <v>37</v>
      </c>
      <c r="E812" s="54"/>
      <c r="F812" s="55">
        <v>1808327.23</v>
      </c>
      <c r="G812" s="56">
        <f t="shared" si="128"/>
        <v>1808327.23</v>
      </c>
      <c r="H812" s="56">
        <f t="shared" si="129"/>
        <v>0</v>
      </c>
      <c r="I812" s="103">
        <f t="shared" si="134"/>
        <v>0</v>
      </c>
      <c r="J812" s="103">
        <f t="shared" si="134"/>
        <v>0</v>
      </c>
      <c r="K812" s="55"/>
      <c r="L812" s="55">
        <v>1774548.6391666664</v>
      </c>
      <c r="M812" s="56">
        <f t="shared" si="130"/>
        <v>1774548.6391666664</v>
      </c>
      <c r="N812" s="56">
        <f t="shared" si="131"/>
        <v>0</v>
      </c>
      <c r="O812" s="103">
        <f t="shared" si="135"/>
        <v>0</v>
      </c>
      <c r="P812" s="103">
        <f t="shared" si="135"/>
        <v>0</v>
      </c>
      <c r="Q812" s="50"/>
    </row>
    <row r="813" spans="1:17" hidden="1" outlineLevel="1">
      <c r="A813" s="51">
        <v>15100101</v>
      </c>
      <c r="B813" s="52" t="s">
        <v>260</v>
      </c>
      <c r="C813" s="53" t="s">
        <v>261</v>
      </c>
      <c r="D813" s="54" t="s">
        <v>37</v>
      </c>
      <c r="E813" s="54"/>
      <c r="F813" s="55">
        <v>4139796.68</v>
      </c>
      <c r="G813" s="56">
        <f t="shared" si="128"/>
        <v>4139796.68</v>
      </c>
      <c r="H813" s="56">
        <f t="shared" si="129"/>
        <v>0</v>
      </c>
      <c r="I813" s="103">
        <f t="shared" si="134"/>
        <v>0</v>
      </c>
      <c r="J813" s="103">
        <f t="shared" si="134"/>
        <v>0</v>
      </c>
      <c r="K813" s="55"/>
      <c r="L813" s="55">
        <v>3852270.5083333328</v>
      </c>
      <c r="M813" s="56">
        <f t="shared" si="130"/>
        <v>3852270.5083333328</v>
      </c>
      <c r="N813" s="56">
        <f t="shared" si="131"/>
        <v>0</v>
      </c>
      <c r="O813" s="103">
        <f t="shared" si="135"/>
        <v>0</v>
      </c>
      <c r="P813" s="103">
        <f t="shared" si="135"/>
        <v>0</v>
      </c>
      <c r="Q813" s="50"/>
    </row>
    <row r="814" spans="1:17" hidden="1" outlineLevel="1">
      <c r="A814" s="51">
        <v>15100122</v>
      </c>
      <c r="B814" s="52" t="s">
        <v>262</v>
      </c>
      <c r="C814" s="53" t="s">
        <v>263</v>
      </c>
      <c r="D814" s="54" t="s">
        <v>37</v>
      </c>
      <c r="E814" s="54"/>
      <c r="F814" s="55">
        <v>296344.58</v>
      </c>
      <c r="G814" s="56">
        <f t="shared" si="128"/>
        <v>0</v>
      </c>
      <c r="H814" s="56">
        <f t="shared" si="129"/>
        <v>296344.58</v>
      </c>
      <c r="I814" s="103">
        <f t="shared" si="134"/>
        <v>0</v>
      </c>
      <c r="J814" s="103">
        <f t="shared" si="134"/>
        <v>0</v>
      </c>
      <c r="K814" s="55"/>
      <c r="L814" s="55">
        <v>296344.58</v>
      </c>
      <c r="M814" s="56">
        <f t="shared" si="130"/>
        <v>0</v>
      </c>
      <c r="N814" s="56">
        <f t="shared" si="131"/>
        <v>296344.58</v>
      </c>
      <c r="O814" s="103">
        <f t="shared" si="135"/>
        <v>0</v>
      </c>
      <c r="P814" s="103">
        <f t="shared" si="135"/>
        <v>0</v>
      </c>
      <c r="Q814" s="50"/>
    </row>
    <row r="815" spans="1:17" hidden="1" outlineLevel="1">
      <c r="A815" s="51">
        <v>15100181</v>
      </c>
      <c r="B815" s="52" t="s">
        <v>264</v>
      </c>
      <c r="C815" s="53" t="s">
        <v>265</v>
      </c>
      <c r="D815" s="54" t="s">
        <v>37</v>
      </c>
      <c r="E815" s="54"/>
      <c r="F815" s="55">
        <v>8.11</v>
      </c>
      <c r="G815" s="56">
        <f t="shared" si="128"/>
        <v>8.11</v>
      </c>
      <c r="H815" s="56">
        <f t="shared" si="129"/>
        <v>0</v>
      </c>
      <c r="I815" s="103">
        <f t="shared" si="134"/>
        <v>0</v>
      </c>
      <c r="J815" s="103">
        <f t="shared" si="134"/>
        <v>0</v>
      </c>
      <c r="K815" s="55"/>
      <c r="L815" s="55">
        <v>15187.013333333327</v>
      </c>
      <c r="M815" s="56">
        <f t="shared" si="130"/>
        <v>15187.013333333327</v>
      </c>
      <c r="N815" s="56">
        <f t="shared" si="131"/>
        <v>0</v>
      </c>
      <c r="O815" s="103">
        <f t="shared" si="135"/>
        <v>0</v>
      </c>
      <c r="P815" s="103">
        <f t="shared" si="135"/>
        <v>0</v>
      </c>
      <c r="Q815" s="50"/>
    </row>
    <row r="816" spans="1:17" hidden="1" outlineLevel="1">
      <c r="A816" s="51">
        <v>15100211</v>
      </c>
      <c r="B816" s="52" t="s">
        <v>266</v>
      </c>
      <c r="C816" s="53" t="s">
        <v>267</v>
      </c>
      <c r="D816" s="54" t="s">
        <v>37</v>
      </c>
      <c r="E816" s="54"/>
      <c r="F816" s="55">
        <v>-162481.04999999999</v>
      </c>
      <c r="G816" s="56">
        <f t="shared" si="128"/>
        <v>-162481.04999999999</v>
      </c>
      <c r="H816" s="56">
        <f t="shared" si="129"/>
        <v>0</v>
      </c>
      <c r="I816" s="103">
        <f t="shared" si="134"/>
        <v>0</v>
      </c>
      <c r="J816" s="103">
        <f t="shared" si="134"/>
        <v>0</v>
      </c>
      <c r="K816" s="55"/>
      <c r="L816" s="55">
        <v>-227424.96583333332</v>
      </c>
      <c r="M816" s="56">
        <f t="shared" si="130"/>
        <v>-227424.96583333332</v>
      </c>
      <c r="N816" s="56">
        <f t="shared" si="131"/>
        <v>0</v>
      </c>
      <c r="O816" s="103">
        <f t="shared" si="135"/>
        <v>0</v>
      </c>
      <c r="P816" s="103">
        <f t="shared" si="135"/>
        <v>0</v>
      </c>
      <c r="Q816" s="50"/>
    </row>
    <row r="817" spans="1:17" hidden="1" outlineLevel="1">
      <c r="A817" s="51">
        <v>15100221</v>
      </c>
      <c r="B817" s="52" t="s">
        <v>268</v>
      </c>
      <c r="C817" s="53" t="s">
        <v>269</v>
      </c>
      <c r="D817" s="54" t="s">
        <v>37</v>
      </c>
      <c r="E817" s="54"/>
      <c r="F817" s="55">
        <v>1234673.1599999999</v>
      </c>
      <c r="G817" s="56">
        <f t="shared" si="128"/>
        <v>1234673.1599999999</v>
      </c>
      <c r="H817" s="56">
        <f t="shared" si="129"/>
        <v>0</v>
      </c>
      <c r="I817" s="103">
        <f t="shared" si="134"/>
        <v>0</v>
      </c>
      <c r="J817" s="103">
        <f t="shared" si="134"/>
        <v>0</v>
      </c>
      <c r="K817" s="55"/>
      <c r="L817" s="55">
        <v>812102.65375000006</v>
      </c>
      <c r="M817" s="56">
        <f t="shared" si="130"/>
        <v>812102.65375000006</v>
      </c>
      <c r="N817" s="56">
        <f t="shared" si="131"/>
        <v>0</v>
      </c>
      <c r="O817" s="103">
        <f t="shared" si="135"/>
        <v>0</v>
      </c>
      <c r="P817" s="103">
        <f t="shared" si="135"/>
        <v>0</v>
      </c>
      <c r="Q817" s="50"/>
    </row>
    <row r="818" spans="1:17" hidden="1" outlineLevel="1">
      <c r="A818" s="51">
        <v>15100271</v>
      </c>
      <c r="B818" s="52" t="s">
        <v>270</v>
      </c>
      <c r="C818" s="53" t="s">
        <v>271</v>
      </c>
      <c r="D818" s="54" t="s">
        <v>37</v>
      </c>
      <c r="E818" s="54"/>
      <c r="F818" s="55">
        <v>2493375.9500000002</v>
      </c>
      <c r="G818" s="56">
        <f t="shared" si="128"/>
        <v>2493375.9500000002</v>
      </c>
      <c r="H818" s="56">
        <f t="shared" si="129"/>
        <v>0</v>
      </c>
      <c r="I818" s="103">
        <f t="shared" si="134"/>
        <v>0</v>
      </c>
      <c r="J818" s="103">
        <f t="shared" si="134"/>
        <v>0</v>
      </c>
      <c r="K818" s="55"/>
      <c r="L818" s="55">
        <v>2646864.6583333337</v>
      </c>
      <c r="M818" s="56">
        <f t="shared" si="130"/>
        <v>2646864.6583333337</v>
      </c>
      <c r="N818" s="56">
        <f t="shared" si="131"/>
        <v>0</v>
      </c>
      <c r="O818" s="103">
        <f t="shared" si="135"/>
        <v>0</v>
      </c>
      <c r="P818" s="103">
        <f t="shared" si="135"/>
        <v>0</v>
      </c>
      <c r="Q818" s="50"/>
    </row>
    <row r="819" spans="1:17" hidden="1" outlineLevel="1">
      <c r="A819" s="51">
        <v>15100291</v>
      </c>
      <c r="B819" s="52" t="s">
        <v>272</v>
      </c>
      <c r="C819" s="53" t="s">
        <v>273</v>
      </c>
      <c r="D819" s="54" t="s">
        <v>37</v>
      </c>
      <c r="E819" s="54"/>
      <c r="F819" s="55">
        <v>381079.32</v>
      </c>
      <c r="G819" s="56">
        <f t="shared" si="128"/>
        <v>381079.32</v>
      </c>
      <c r="H819" s="56">
        <f t="shared" si="129"/>
        <v>0</v>
      </c>
      <c r="I819" s="103">
        <f t="shared" si="134"/>
        <v>0</v>
      </c>
      <c r="J819" s="103">
        <f t="shared" si="134"/>
        <v>0</v>
      </c>
      <c r="K819" s="55"/>
      <c r="L819" s="55">
        <v>376009.78833333333</v>
      </c>
      <c r="M819" s="56">
        <f t="shared" si="130"/>
        <v>376009.78833333333</v>
      </c>
      <c r="N819" s="56">
        <f t="shared" si="131"/>
        <v>0</v>
      </c>
      <c r="O819" s="103">
        <f t="shared" si="135"/>
        <v>0</v>
      </c>
      <c r="P819" s="103">
        <f t="shared" si="135"/>
        <v>0</v>
      </c>
      <c r="Q819" s="50"/>
    </row>
    <row r="820" spans="1:17" hidden="1" outlineLevel="1">
      <c r="A820" s="51">
        <v>15111001</v>
      </c>
      <c r="B820" s="52" t="s">
        <v>274</v>
      </c>
      <c r="C820" s="53" t="s">
        <v>275</v>
      </c>
      <c r="D820" s="54" t="s">
        <v>37</v>
      </c>
      <c r="E820" s="54"/>
      <c r="F820" s="55">
        <v>234271.63</v>
      </c>
      <c r="G820" s="56">
        <f t="shared" si="128"/>
        <v>234271.63</v>
      </c>
      <c r="H820" s="56">
        <f t="shared" si="129"/>
        <v>0</v>
      </c>
      <c r="I820" s="103">
        <f t="shared" si="134"/>
        <v>0</v>
      </c>
      <c r="J820" s="103">
        <f t="shared" si="134"/>
        <v>0</v>
      </c>
      <c r="K820" s="55"/>
      <c r="L820" s="55">
        <v>235065.10624999998</v>
      </c>
      <c r="M820" s="56">
        <f t="shared" si="130"/>
        <v>235065.10624999998</v>
      </c>
      <c r="N820" s="56">
        <f t="shared" si="131"/>
        <v>0</v>
      </c>
      <c r="O820" s="103">
        <f t="shared" si="135"/>
        <v>0</v>
      </c>
      <c r="P820" s="103">
        <f t="shared" si="135"/>
        <v>0</v>
      </c>
      <c r="Q820" s="50"/>
    </row>
    <row r="821" spans="1:17" hidden="1" outlineLevel="1">
      <c r="A821" s="51">
        <v>15400023</v>
      </c>
      <c r="B821" s="52" t="s">
        <v>276</v>
      </c>
      <c r="C821" s="53" t="s">
        <v>277</v>
      </c>
      <c r="D821" s="54" t="s">
        <v>37</v>
      </c>
      <c r="E821" s="54"/>
      <c r="F821" s="55">
        <v>65650276.25</v>
      </c>
      <c r="G821" s="56">
        <f t="shared" si="128"/>
        <v>0</v>
      </c>
      <c r="H821" s="56">
        <f t="shared" si="129"/>
        <v>0</v>
      </c>
      <c r="I821" s="103">
        <f t="shared" si="134"/>
        <v>43493308.015625</v>
      </c>
      <c r="J821" s="103">
        <f t="shared" si="134"/>
        <v>22156968.234375</v>
      </c>
      <c r="K821" s="55"/>
      <c r="L821" s="55">
        <v>61001425.008333348</v>
      </c>
      <c r="M821" s="56">
        <f t="shared" si="130"/>
        <v>0</v>
      </c>
      <c r="N821" s="56">
        <f t="shared" si="131"/>
        <v>0</v>
      </c>
      <c r="O821" s="103">
        <f t="shared" si="135"/>
        <v>40413444.068020843</v>
      </c>
      <c r="P821" s="103">
        <f t="shared" si="135"/>
        <v>20587980.940312505</v>
      </c>
      <c r="Q821" s="50"/>
    </row>
    <row r="822" spans="1:17" hidden="1" outlineLevel="1">
      <c r="A822" s="51">
        <v>15400031</v>
      </c>
      <c r="B822" s="52" t="s">
        <v>278</v>
      </c>
      <c r="C822" s="53" t="s">
        <v>279</v>
      </c>
      <c r="D822" s="54" t="s">
        <v>37</v>
      </c>
      <c r="E822" s="54"/>
      <c r="F822" s="55">
        <v>0</v>
      </c>
      <c r="G822" s="56">
        <f t="shared" si="128"/>
        <v>0</v>
      </c>
      <c r="H822" s="56">
        <f t="shared" si="129"/>
        <v>0</v>
      </c>
      <c r="I822" s="103">
        <f t="shared" si="134"/>
        <v>0</v>
      </c>
      <c r="J822" s="103">
        <f t="shared" si="134"/>
        <v>0</v>
      </c>
      <c r="K822" s="55"/>
      <c r="L822" s="55">
        <v>0</v>
      </c>
      <c r="M822" s="56">
        <f t="shared" si="130"/>
        <v>0</v>
      </c>
      <c r="N822" s="56">
        <f t="shared" si="131"/>
        <v>0</v>
      </c>
      <c r="O822" s="103">
        <f t="shared" si="135"/>
        <v>0</v>
      </c>
      <c r="P822" s="103">
        <f t="shared" si="135"/>
        <v>0</v>
      </c>
      <c r="Q822" s="50"/>
    </row>
    <row r="823" spans="1:17" hidden="1" outlineLevel="1">
      <c r="A823" s="51">
        <v>15400033</v>
      </c>
      <c r="B823" s="52" t="s">
        <v>280</v>
      </c>
      <c r="C823" s="53" t="s">
        <v>281</v>
      </c>
      <c r="D823" s="54" t="s">
        <v>37</v>
      </c>
      <c r="E823" s="54"/>
      <c r="F823" s="55">
        <v>-64449512.049999997</v>
      </c>
      <c r="G823" s="56">
        <f t="shared" si="128"/>
        <v>0</v>
      </c>
      <c r="H823" s="56">
        <f t="shared" si="129"/>
        <v>0</v>
      </c>
      <c r="I823" s="103">
        <f t="shared" ref="I823:J842" si="136">IF(AND(RIGHT($A823)&lt;&gt;"1",RIGHT($A823)&lt;&gt;"2"),$F823,0)*I$701</f>
        <v>-42697801.733124994</v>
      </c>
      <c r="J823" s="103">
        <f t="shared" si="136"/>
        <v>-21751710.316875</v>
      </c>
      <c r="K823" s="55"/>
      <c r="L823" s="55">
        <v>-59905578.516249992</v>
      </c>
      <c r="M823" s="56">
        <f t="shared" si="130"/>
        <v>0</v>
      </c>
      <c r="N823" s="56">
        <f t="shared" si="131"/>
        <v>0</v>
      </c>
      <c r="O823" s="103">
        <f t="shared" ref="O823:P842" si="137">IF(AND(RIGHT($A823)&lt;&gt;"1",RIGHT($A823)&lt;&gt;"2"),$L823,0)*O$701</f>
        <v>-39687445.767015621</v>
      </c>
      <c r="P823" s="103">
        <f t="shared" si="137"/>
        <v>-20218132.749234375</v>
      </c>
      <c r="Q823" s="50"/>
    </row>
    <row r="824" spans="1:17" hidden="1" outlineLevel="1">
      <c r="A824" s="51">
        <v>15400041</v>
      </c>
      <c r="B824" s="52" t="s">
        <v>282</v>
      </c>
      <c r="C824" s="53" t="s">
        <v>283</v>
      </c>
      <c r="D824" s="54" t="s">
        <v>37</v>
      </c>
      <c r="E824" s="54"/>
      <c r="F824" s="55">
        <v>4894174.08</v>
      </c>
      <c r="G824" s="56">
        <f t="shared" si="128"/>
        <v>4894174.08</v>
      </c>
      <c r="H824" s="56">
        <f t="shared" si="129"/>
        <v>0</v>
      </c>
      <c r="I824" s="103">
        <f t="shared" si="136"/>
        <v>0</v>
      </c>
      <c r="J824" s="103">
        <f t="shared" si="136"/>
        <v>0</v>
      </c>
      <c r="K824" s="55"/>
      <c r="L824" s="55">
        <v>5034482.8291666657</v>
      </c>
      <c r="M824" s="56">
        <f t="shared" si="130"/>
        <v>5034482.8291666657</v>
      </c>
      <c r="N824" s="56">
        <f t="shared" si="131"/>
        <v>0</v>
      </c>
      <c r="O824" s="103">
        <f t="shared" si="137"/>
        <v>0</v>
      </c>
      <c r="P824" s="103">
        <f t="shared" si="137"/>
        <v>0</v>
      </c>
      <c r="Q824" s="50"/>
    </row>
    <row r="825" spans="1:17" hidden="1" outlineLevel="1">
      <c r="A825" s="51">
        <v>15400061</v>
      </c>
      <c r="B825" s="52" t="s">
        <v>284</v>
      </c>
      <c r="C825" s="53" t="s">
        <v>285</v>
      </c>
      <c r="D825" s="54" t="s">
        <v>37</v>
      </c>
      <c r="E825" s="54"/>
      <c r="F825" s="55">
        <v>28424409.77</v>
      </c>
      <c r="G825" s="56">
        <f t="shared" si="128"/>
        <v>28424409.77</v>
      </c>
      <c r="H825" s="56">
        <f t="shared" si="129"/>
        <v>0</v>
      </c>
      <c r="I825" s="103">
        <f t="shared" si="136"/>
        <v>0</v>
      </c>
      <c r="J825" s="103">
        <f t="shared" si="136"/>
        <v>0</v>
      </c>
      <c r="K825" s="55"/>
      <c r="L825" s="55">
        <v>28054040.747499999</v>
      </c>
      <c r="M825" s="56">
        <f t="shared" si="130"/>
        <v>28054040.747499999</v>
      </c>
      <c r="N825" s="56">
        <f t="shared" si="131"/>
        <v>0</v>
      </c>
      <c r="O825" s="103">
        <f t="shared" si="137"/>
        <v>0</v>
      </c>
      <c r="P825" s="103">
        <f t="shared" si="137"/>
        <v>0</v>
      </c>
      <c r="Q825" s="50"/>
    </row>
    <row r="826" spans="1:17" hidden="1" outlineLevel="1">
      <c r="A826" s="51">
        <v>15400091</v>
      </c>
      <c r="B826" s="52" t="s">
        <v>286</v>
      </c>
      <c r="C826" s="53" t="s">
        <v>287</v>
      </c>
      <c r="D826" s="54" t="s">
        <v>37</v>
      </c>
      <c r="E826" s="54"/>
      <c r="F826" s="55">
        <v>169145.54</v>
      </c>
      <c r="G826" s="56">
        <f t="shared" si="128"/>
        <v>169145.54</v>
      </c>
      <c r="H826" s="56">
        <f t="shared" si="129"/>
        <v>0</v>
      </c>
      <c r="I826" s="103">
        <f t="shared" si="136"/>
        <v>0</v>
      </c>
      <c r="J826" s="103">
        <f t="shared" si="136"/>
        <v>0</v>
      </c>
      <c r="K826" s="55"/>
      <c r="L826" s="55">
        <v>169145.54</v>
      </c>
      <c r="M826" s="56">
        <f t="shared" si="130"/>
        <v>169145.54</v>
      </c>
      <c r="N826" s="56">
        <f t="shared" si="131"/>
        <v>0</v>
      </c>
      <c r="O826" s="103">
        <f t="shared" si="137"/>
        <v>0</v>
      </c>
      <c r="P826" s="103">
        <f t="shared" si="137"/>
        <v>0</v>
      </c>
      <c r="Q826" s="50"/>
    </row>
    <row r="827" spans="1:17" hidden="1" outlineLevel="1">
      <c r="A827" s="51">
        <v>15400101</v>
      </c>
      <c r="B827" s="52" t="s">
        <v>288</v>
      </c>
      <c r="C827" s="53" t="s">
        <v>289</v>
      </c>
      <c r="D827" s="54" t="s">
        <v>37</v>
      </c>
      <c r="E827" s="54"/>
      <c r="F827" s="55">
        <v>55745615.140000001</v>
      </c>
      <c r="G827" s="56">
        <f t="shared" si="128"/>
        <v>55745615.140000001</v>
      </c>
      <c r="H827" s="56">
        <f t="shared" si="129"/>
        <v>0</v>
      </c>
      <c r="I827" s="103">
        <f t="shared" si="136"/>
        <v>0</v>
      </c>
      <c r="J827" s="103">
        <f t="shared" si="136"/>
        <v>0</v>
      </c>
      <c r="K827" s="55"/>
      <c r="L827" s="55">
        <v>55678091.335000001</v>
      </c>
      <c r="M827" s="56">
        <f t="shared" si="130"/>
        <v>55678091.335000001</v>
      </c>
      <c r="N827" s="56">
        <f t="shared" si="131"/>
        <v>0</v>
      </c>
      <c r="O827" s="103">
        <f t="shared" si="137"/>
        <v>0</v>
      </c>
      <c r="P827" s="103">
        <f t="shared" si="137"/>
        <v>0</v>
      </c>
      <c r="Q827" s="50"/>
    </row>
    <row r="828" spans="1:17" hidden="1" outlineLevel="1">
      <c r="A828" s="51">
        <v>15400102</v>
      </c>
      <c r="B828" s="52" t="s">
        <v>290</v>
      </c>
      <c r="C828" s="53" t="s">
        <v>291</v>
      </c>
      <c r="D828" s="54" t="s">
        <v>37</v>
      </c>
      <c r="E828" s="54"/>
      <c r="F828" s="55">
        <v>12714979.27</v>
      </c>
      <c r="G828" s="56">
        <f t="shared" si="128"/>
        <v>0</v>
      </c>
      <c r="H828" s="56">
        <f t="shared" si="129"/>
        <v>12714979.27</v>
      </c>
      <c r="I828" s="103">
        <f t="shared" si="136"/>
        <v>0</v>
      </c>
      <c r="J828" s="103">
        <f t="shared" si="136"/>
        <v>0</v>
      </c>
      <c r="K828" s="55"/>
      <c r="L828" s="55">
        <v>14173887.038333334</v>
      </c>
      <c r="M828" s="56">
        <f t="shared" si="130"/>
        <v>0</v>
      </c>
      <c r="N828" s="56">
        <f t="shared" si="131"/>
        <v>14173887.038333334</v>
      </c>
      <c r="O828" s="103">
        <f t="shared" si="137"/>
        <v>0</v>
      </c>
      <c r="P828" s="103">
        <f t="shared" si="137"/>
        <v>0</v>
      </c>
      <c r="Q828" s="50"/>
    </row>
    <row r="829" spans="1:17" hidden="1" outlineLevel="1">
      <c r="A829" s="51">
        <v>15400103</v>
      </c>
      <c r="B829" s="52" t="s">
        <v>292</v>
      </c>
      <c r="C829" s="53" t="s">
        <v>293</v>
      </c>
      <c r="D829" s="54" t="s">
        <v>37</v>
      </c>
      <c r="E829" s="54"/>
      <c r="F829" s="55">
        <v>11586536.060000001</v>
      </c>
      <c r="G829" s="56">
        <f t="shared" si="128"/>
        <v>0</v>
      </c>
      <c r="H829" s="56">
        <f t="shared" si="129"/>
        <v>0</v>
      </c>
      <c r="I829" s="103">
        <f t="shared" si="136"/>
        <v>7676080.1397500001</v>
      </c>
      <c r="J829" s="103">
        <f t="shared" si="136"/>
        <v>3910455.9202500004</v>
      </c>
      <c r="K829" s="55"/>
      <c r="L829" s="55">
        <v>13383975.299166666</v>
      </c>
      <c r="M829" s="56">
        <f t="shared" si="130"/>
        <v>0</v>
      </c>
      <c r="N829" s="56">
        <f t="shared" si="131"/>
        <v>0</v>
      </c>
      <c r="O829" s="103">
        <f t="shared" si="137"/>
        <v>8866883.6356979162</v>
      </c>
      <c r="P829" s="103">
        <f t="shared" si="137"/>
        <v>4517091.6634687502</v>
      </c>
      <c r="Q829" s="50"/>
    </row>
    <row r="830" spans="1:17" hidden="1" outlineLevel="1">
      <c r="A830" s="51">
        <v>15400181</v>
      </c>
      <c r="B830" s="52" t="s">
        <v>294</v>
      </c>
      <c r="C830" s="53" t="s">
        <v>295</v>
      </c>
      <c r="D830" s="54" t="s">
        <v>37</v>
      </c>
      <c r="E830" s="54"/>
      <c r="F830" s="55">
        <v>3179918.65</v>
      </c>
      <c r="G830" s="56">
        <f t="shared" si="128"/>
        <v>3179918.65</v>
      </c>
      <c r="H830" s="56">
        <f t="shared" si="129"/>
        <v>0</v>
      </c>
      <c r="I830" s="103">
        <f t="shared" si="136"/>
        <v>0</v>
      </c>
      <c r="J830" s="103">
        <f t="shared" si="136"/>
        <v>0</v>
      </c>
      <c r="K830" s="55"/>
      <c r="L830" s="55">
        <v>3213232.0466666669</v>
      </c>
      <c r="M830" s="56">
        <f t="shared" si="130"/>
        <v>3213232.0466666669</v>
      </c>
      <c r="N830" s="56">
        <f t="shared" si="131"/>
        <v>0</v>
      </c>
      <c r="O830" s="103">
        <f t="shared" si="137"/>
        <v>0</v>
      </c>
      <c r="P830" s="103">
        <f t="shared" si="137"/>
        <v>0</v>
      </c>
      <c r="Q830" s="50"/>
    </row>
    <row r="831" spans="1:17" hidden="1" outlineLevel="1">
      <c r="A831" s="51">
        <v>15600003</v>
      </c>
      <c r="B831" s="52" t="s">
        <v>296</v>
      </c>
      <c r="C831" s="53" t="s">
        <v>297</v>
      </c>
      <c r="D831" s="54" t="s">
        <v>91</v>
      </c>
      <c r="E831" s="54"/>
      <c r="F831" s="55">
        <v>133577.28</v>
      </c>
      <c r="G831" s="56">
        <f t="shared" ref="G831:G894" si="138">IF(RIGHT($A831)="1",$F831,0)</f>
        <v>0</v>
      </c>
      <c r="H831" s="56">
        <f t="shared" ref="H831:H894" si="139">IF(RIGHT($A831)="2",$F831,0)</f>
        <v>0</v>
      </c>
      <c r="I831" s="103">
        <f t="shared" si="136"/>
        <v>88494.947999999989</v>
      </c>
      <c r="J831" s="103">
        <f t="shared" si="136"/>
        <v>45082.332000000002</v>
      </c>
      <c r="K831" s="55"/>
      <c r="L831" s="55">
        <v>158653.82958333337</v>
      </c>
      <c r="M831" s="56">
        <f t="shared" ref="M831:M894" si="140">IF(RIGHT($A831)="1",$L831,0)</f>
        <v>0</v>
      </c>
      <c r="N831" s="56">
        <f t="shared" ref="N831:N894" si="141">IF(RIGHT($A831)="2",$L831,0)</f>
        <v>0</v>
      </c>
      <c r="O831" s="103">
        <f t="shared" si="137"/>
        <v>105108.16209895835</v>
      </c>
      <c r="P831" s="103">
        <f t="shared" si="137"/>
        <v>53545.667484375015</v>
      </c>
      <c r="Q831" s="50"/>
    </row>
    <row r="832" spans="1:17" hidden="1" outlineLevel="1">
      <c r="A832" s="51">
        <v>15810001</v>
      </c>
      <c r="B832" s="52" t="s">
        <v>298</v>
      </c>
      <c r="C832" s="53" t="s">
        <v>299</v>
      </c>
      <c r="D832" s="54" t="s">
        <v>37</v>
      </c>
      <c r="E832" s="54"/>
      <c r="F832" s="55">
        <v>406890.95</v>
      </c>
      <c r="G832" s="56">
        <f t="shared" si="138"/>
        <v>406890.95</v>
      </c>
      <c r="H832" s="56">
        <f t="shared" si="139"/>
        <v>0</v>
      </c>
      <c r="I832" s="103">
        <f t="shared" si="136"/>
        <v>0</v>
      </c>
      <c r="J832" s="103">
        <f t="shared" si="136"/>
        <v>0</v>
      </c>
      <c r="K832" s="55"/>
      <c r="L832" s="55">
        <v>429089.77291666676</v>
      </c>
      <c r="M832" s="56">
        <f t="shared" si="140"/>
        <v>429089.77291666676</v>
      </c>
      <c r="N832" s="56">
        <f t="shared" si="141"/>
        <v>0</v>
      </c>
      <c r="O832" s="103">
        <f t="shared" si="137"/>
        <v>0</v>
      </c>
      <c r="P832" s="103">
        <f t="shared" si="137"/>
        <v>0</v>
      </c>
      <c r="Q832" s="50"/>
    </row>
    <row r="833" spans="1:17" hidden="1" outlineLevel="1">
      <c r="A833" s="51">
        <v>16300023</v>
      </c>
      <c r="B833" s="52" t="s">
        <v>300</v>
      </c>
      <c r="C833" s="53" t="s">
        <v>301</v>
      </c>
      <c r="D833" s="54" t="s">
        <v>37</v>
      </c>
      <c r="E833" s="54"/>
      <c r="F833" s="55">
        <v>-399640.98</v>
      </c>
      <c r="G833" s="56">
        <f t="shared" si="138"/>
        <v>0</v>
      </c>
      <c r="H833" s="56">
        <f t="shared" si="139"/>
        <v>0</v>
      </c>
      <c r="I833" s="103">
        <f t="shared" si="136"/>
        <v>-264762.14924999996</v>
      </c>
      <c r="J833" s="103">
        <f t="shared" si="136"/>
        <v>-134878.83074999999</v>
      </c>
      <c r="K833" s="55"/>
      <c r="L833" s="55">
        <v>-184856.38624999998</v>
      </c>
      <c r="M833" s="56">
        <f t="shared" si="140"/>
        <v>0</v>
      </c>
      <c r="N833" s="56">
        <f t="shared" si="141"/>
        <v>0</v>
      </c>
      <c r="O833" s="103">
        <f t="shared" si="137"/>
        <v>-122467.35589062498</v>
      </c>
      <c r="P833" s="103">
        <f t="shared" si="137"/>
        <v>-62389.030359375</v>
      </c>
      <c r="Q833" s="50"/>
    </row>
    <row r="834" spans="1:17" hidden="1" outlineLevel="1">
      <c r="A834" s="51">
        <v>16300063</v>
      </c>
      <c r="B834" s="52" t="s">
        <v>302</v>
      </c>
      <c r="C834" s="53" t="s">
        <v>303</v>
      </c>
      <c r="D834" s="54" t="s">
        <v>37</v>
      </c>
      <c r="E834" s="54"/>
      <c r="F834" s="55">
        <v>410847.82</v>
      </c>
      <c r="G834" s="56">
        <f t="shared" si="138"/>
        <v>0</v>
      </c>
      <c r="H834" s="56">
        <f t="shared" si="139"/>
        <v>0</v>
      </c>
      <c r="I834" s="103">
        <f t="shared" si="136"/>
        <v>272186.68075</v>
      </c>
      <c r="J834" s="103">
        <f t="shared" si="136"/>
        <v>138661.13925000001</v>
      </c>
      <c r="K834" s="55"/>
      <c r="L834" s="55">
        <v>306665.06625000003</v>
      </c>
      <c r="M834" s="56">
        <f t="shared" si="140"/>
        <v>0</v>
      </c>
      <c r="N834" s="56">
        <f t="shared" si="141"/>
        <v>0</v>
      </c>
      <c r="O834" s="103">
        <f t="shared" si="137"/>
        <v>203165.60639062501</v>
      </c>
      <c r="P834" s="103">
        <f t="shared" si="137"/>
        <v>103499.45985937501</v>
      </c>
      <c r="Q834" s="50"/>
    </row>
    <row r="835" spans="1:17" hidden="1" outlineLevel="1">
      <c r="A835" s="51">
        <v>16410002</v>
      </c>
      <c r="B835" s="52" t="s">
        <v>304</v>
      </c>
      <c r="C835" s="53" t="s">
        <v>305</v>
      </c>
      <c r="D835" s="54" t="s">
        <v>37</v>
      </c>
      <c r="E835" s="54"/>
      <c r="F835" s="55">
        <v>13762152.24</v>
      </c>
      <c r="G835" s="56">
        <f t="shared" si="138"/>
        <v>0</v>
      </c>
      <c r="H835" s="56">
        <f t="shared" si="139"/>
        <v>13762152.24</v>
      </c>
      <c r="I835" s="103">
        <f t="shared" si="136"/>
        <v>0</v>
      </c>
      <c r="J835" s="103">
        <f t="shared" si="136"/>
        <v>0</v>
      </c>
      <c r="K835" s="55"/>
      <c r="L835" s="55">
        <v>13254431.609999999</v>
      </c>
      <c r="M835" s="56">
        <f t="shared" si="140"/>
        <v>0</v>
      </c>
      <c r="N835" s="56">
        <f t="shared" si="141"/>
        <v>13254431.609999999</v>
      </c>
      <c r="O835" s="103">
        <f t="shared" si="137"/>
        <v>0</v>
      </c>
      <c r="P835" s="103">
        <f t="shared" si="137"/>
        <v>0</v>
      </c>
      <c r="Q835" s="50"/>
    </row>
    <row r="836" spans="1:17" hidden="1" outlineLevel="1">
      <c r="A836" s="51">
        <v>16410012</v>
      </c>
      <c r="B836" s="52" t="s">
        <v>306</v>
      </c>
      <c r="C836" s="53" t="s">
        <v>307</v>
      </c>
      <c r="D836" s="54" t="s">
        <v>37</v>
      </c>
      <c r="E836" s="54"/>
      <c r="F836" s="55">
        <v>2454982.13</v>
      </c>
      <c r="G836" s="56">
        <f t="shared" si="138"/>
        <v>0</v>
      </c>
      <c r="H836" s="56">
        <f t="shared" si="139"/>
        <v>2454982.13</v>
      </c>
      <c r="I836" s="103">
        <f t="shared" si="136"/>
        <v>0</v>
      </c>
      <c r="J836" s="103">
        <f t="shared" si="136"/>
        <v>0</v>
      </c>
      <c r="K836" s="55"/>
      <c r="L836" s="55">
        <v>2039523.9795833332</v>
      </c>
      <c r="M836" s="56">
        <f t="shared" si="140"/>
        <v>0</v>
      </c>
      <c r="N836" s="56">
        <f t="shared" si="141"/>
        <v>2039523.9795833332</v>
      </c>
      <c r="O836" s="103">
        <f t="shared" si="137"/>
        <v>0</v>
      </c>
      <c r="P836" s="103">
        <f t="shared" si="137"/>
        <v>0</v>
      </c>
      <c r="Q836" s="50"/>
    </row>
    <row r="837" spans="1:17" hidden="1" outlineLevel="1">
      <c r="A837" s="51">
        <v>16410022</v>
      </c>
      <c r="B837" s="52" t="s">
        <v>308</v>
      </c>
      <c r="C837" s="53" t="s">
        <v>309</v>
      </c>
      <c r="D837" s="54" t="s">
        <v>37</v>
      </c>
      <c r="E837" s="54"/>
      <c r="F837" s="55">
        <v>14478067.710000001</v>
      </c>
      <c r="G837" s="56">
        <f t="shared" si="138"/>
        <v>0</v>
      </c>
      <c r="H837" s="56">
        <f t="shared" si="139"/>
        <v>14478067.710000001</v>
      </c>
      <c r="I837" s="103">
        <f t="shared" si="136"/>
        <v>0</v>
      </c>
      <c r="J837" s="103">
        <f t="shared" si="136"/>
        <v>0</v>
      </c>
      <c r="K837" s="55"/>
      <c r="L837" s="55">
        <v>15664130.422916668</v>
      </c>
      <c r="M837" s="56">
        <f t="shared" si="140"/>
        <v>0</v>
      </c>
      <c r="N837" s="56">
        <f t="shared" si="141"/>
        <v>15664130.422916668</v>
      </c>
      <c r="O837" s="103">
        <f t="shared" si="137"/>
        <v>0</v>
      </c>
      <c r="P837" s="103">
        <f t="shared" si="137"/>
        <v>0</v>
      </c>
      <c r="Q837" s="50"/>
    </row>
    <row r="838" spans="1:17" hidden="1" outlineLevel="1">
      <c r="A838" s="51">
        <v>16420002</v>
      </c>
      <c r="B838" s="52" t="s">
        <v>310</v>
      </c>
      <c r="C838" s="53" t="s">
        <v>311</v>
      </c>
      <c r="D838" s="54" t="s">
        <v>37</v>
      </c>
      <c r="E838" s="54"/>
      <c r="F838" s="55">
        <v>0</v>
      </c>
      <c r="G838" s="56">
        <f t="shared" si="138"/>
        <v>0</v>
      </c>
      <c r="H838" s="56">
        <f t="shared" si="139"/>
        <v>0</v>
      </c>
      <c r="I838" s="103">
        <f t="shared" si="136"/>
        <v>0</v>
      </c>
      <c r="J838" s="103">
        <f t="shared" si="136"/>
        <v>0</v>
      </c>
      <c r="K838" s="55"/>
      <c r="L838" s="55">
        <v>0</v>
      </c>
      <c r="M838" s="56">
        <f t="shared" si="140"/>
        <v>0</v>
      </c>
      <c r="N838" s="56">
        <f t="shared" si="141"/>
        <v>0</v>
      </c>
      <c r="O838" s="103">
        <f t="shared" si="137"/>
        <v>0</v>
      </c>
      <c r="P838" s="103">
        <f t="shared" si="137"/>
        <v>0</v>
      </c>
      <c r="Q838" s="50"/>
    </row>
    <row r="839" spans="1:17" hidden="1" outlineLevel="1">
      <c r="A839" s="51">
        <v>16420012</v>
      </c>
      <c r="B839" s="52" t="s">
        <v>312</v>
      </c>
      <c r="C839" s="53" t="s">
        <v>313</v>
      </c>
      <c r="D839" s="54" t="s">
        <v>37</v>
      </c>
      <c r="E839" s="54"/>
      <c r="F839" s="55">
        <v>74680.3</v>
      </c>
      <c r="G839" s="56">
        <f t="shared" si="138"/>
        <v>0</v>
      </c>
      <c r="H839" s="56">
        <f t="shared" si="139"/>
        <v>74680.3</v>
      </c>
      <c r="I839" s="103">
        <f t="shared" si="136"/>
        <v>0</v>
      </c>
      <c r="J839" s="103">
        <f t="shared" si="136"/>
        <v>0</v>
      </c>
      <c r="K839" s="55"/>
      <c r="L839" s="55">
        <v>62178.188750000001</v>
      </c>
      <c r="M839" s="56">
        <f t="shared" si="140"/>
        <v>0</v>
      </c>
      <c r="N839" s="56">
        <f t="shared" si="141"/>
        <v>62178.188750000001</v>
      </c>
      <c r="O839" s="103">
        <f t="shared" si="137"/>
        <v>0</v>
      </c>
      <c r="P839" s="103">
        <f t="shared" si="137"/>
        <v>0</v>
      </c>
      <c r="Q839" s="50"/>
    </row>
    <row r="840" spans="1:17" hidden="1" outlineLevel="1">
      <c r="A840" s="51">
        <v>16500013</v>
      </c>
      <c r="B840" s="52" t="s">
        <v>314</v>
      </c>
      <c r="C840" s="53" t="s">
        <v>315</v>
      </c>
      <c r="D840" s="54" t="s">
        <v>37</v>
      </c>
      <c r="E840" s="54"/>
      <c r="F840" s="55">
        <v>0</v>
      </c>
      <c r="G840" s="56">
        <f t="shared" si="138"/>
        <v>0</v>
      </c>
      <c r="H840" s="56">
        <f t="shared" si="139"/>
        <v>0</v>
      </c>
      <c r="I840" s="103">
        <f t="shared" si="136"/>
        <v>0</v>
      </c>
      <c r="J840" s="103">
        <f t="shared" si="136"/>
        <v>0</v>
      </c>
      <c r="K840" s="55"/>
      <c r="L840" s="55">
        <v>0</v>
      </c>
      <c r="M840" s="56">
        <f t="shared" si="140"/>
        <v>0</v>
      </c>
      <c r="N840" s="56">
        <f t="shared" si="141"/>
        <v>0</v>
      </c>
      <c r="O840" s="103">
        <f t="shared" si="137"/>
        <v>0</v>
      </c>
      <c r="P840" s="103">
        <f t="shared" si="137"/>
        <v>0</v>
      </c>
      <c r="Q840" s="50"/>
    </row>
    <row r="841" spans="1:17" hidden="1" outlineLevel="1">
      <c r="A841" s="51">
        <v>16500022</v>
      </c>
      <c r="B841" s="52" t="s">
        <v>316</v>
      </c>
      <c r="C841" s="53" t="s">
        <v>317</v>
      </c>
      <c r="D841" s="54" t="s">
        <v>37</v>
      </c>
      <c r="E841" s="54"/>
      <c r="F841" s="55">
        <v>0</v>
      </c>
      <c r="G841" s="56">
        <f t="shared" si="138"/>
        <v>0</v>
      </c>
      <c r="H841" s="56">
        <f t="shared" si="139"/>
        <v>0</v>
      </c>
      <c r="I841" s="103">
        <f t="shared" si="136"/>
        <v>0</v>
      </c>
      <c r="J841" s="103">
        <f t="shared" si="136"/>
        <v>0</v>
      </c>
      <c r="K841" s="55"/>
      <c r="L841" s="55">
        <v>0</v>
      </c>
      <c r="M841" s="56">
        <f t="shared" si="140"/>
        <v>0</v>
      </c>
      <c r="N841" s="56">
        <f t="shared" si="141"/>
        <v>0</v>
      </c>
      <c r="O841" s="103">
        <f t="shared" si="137"/>
        <v>0</v>
      </c>
      <c r="P841" s="103">
        <f t="shared" si="137"/>
        <v>0</v>
      </c>
      <c r="Q841" s="50"/>
    </row>
    <row r="842" spans="1:17" hidden="1" outlineLevel="1">
      <c r="A842" s="51">
        <v>16500063</v>
      </c>
      <c r="B842" s="52" t="s">
        <v>318</v>
      </c>
      <c r="C842" s="53" t="s">
        <v>319</v>
      </c>
      <c r="D842" s="54" t="s">
        <v>37</v>
      </c>
      <c r="E842" s="54"/>
      <c r="F842" s="55">
        <v>0</v>
      </c>
      <c r="G842" s="56">
        <f t="shared" si="138"/>
        <v>0</v>
      </c>
      <c r="H842" s="56">
        <f t="shared" si="139"/>
        <v>0</v>
      </c>
      <c r="I842" s="103">
        <f t="shared" si="136"/>
        <v>0</v>
      </c>
      <c r="J842" s="103">
        <f t="shared" si="136"/>
        <v>0</v>
      </c>
      <c r="K842" s="55"/>
      <c r="L842" s="55">
        <v>0</v>
      </c>
      <c r="M842" s="56">
        <f t="shared" si="140"/>
        <v>0</v>
      </c>
      <c r="N842" s="56">
        <f t="shared" si="141"/>
        <v>0</v>
      </c>
      <c r="O842" s="103">
        <f t="shared" si="137"/>
        <v>0</v>
      </c>
      <c r="P842" s="103">
        <f t="shared" si="137"/>
        <v>0</v>
      </c>
      <c r="Q842" s="50"/>
    </row>
    <row r="843" spans="1:17" hidden="1" outlineLevel="1">
      <c r="A843" s="51">
        <v>16500071</v>
      </c>
      <c r="B843" s="52" t="s">
        <v>320</v>
      </c>
      <c r="C843" s="53" t="s">
        <v>321</v>
      </c>
      <c r="D843" s="54" t="s">
        <v>37</v>
      </c>
      <c r="E843" s="54"/>
      <c r="F843" s="55">
        <v>0</v>
      </c>
      <c r="G843" s="56">
        <f t="shared" si="138"/>
        <v>0</v>
      </c>
      <c r="H843" s="56">
        <f t="shared" si="139"/>
        <v>0</v>
      </c>
      <c r="I843" s="103">
        <f t="shared" ref="I843:J862" si="142">IF(AND(RIGHT($A843)&lt;&gt;"1",RIGHT($A843)&lt;&gt;"2"),$F843,0)*I$701</f>
        <v>0</v>
      </c>
      <c r="J843" s="103">
        <f t="shared" si="142"/>
        <v>0</v>
      </c>
      <c r="K843" s="55"/>
      <c r="L843" s="55">
        <v>0</v>
      </c>
      <c r="M843" s="56">
        <f t="shared" si="140"/>
        <v>0</v>
      </c>
      <c r="N843" s="56">
        <f t="shared" si="141"/>
        <v>0</v>
      </c>
      <c r="O843" s="103">
        <f t="shared" ref="O843:P862" si="143">IF(AND(RIGHT($A843)&lt;&gt;"1",RIGHT($A843)&lt;&gt;"2"),$L843,0)*O$701</f>
        <v>0</v>
      </c>
      <c r="P843" s="103">
        <f t="shared" si="143"/>
        <v>0</v>
      </c>
      <c r="Q843" s="50"/>
    </row>
    <row r="844" spans="1:17" hidden="1" outlineLevel="1">
      <c r="A844" s="51">
        <v>16500081</v>
      </c>
      <c r="B844" s="52" t="s">
        <v>322</v>
      </c>
      <c r="C844" s="53" t="s">
        <v>323</v>
      </c>
      <c r="D844" s="54" t="s">
        <v>37</v>
      </c>
      <c r="E844" s="54"/>
      <c r="F844" s="55">
        <v>0</v>
      </c>
      <c r="G844" s="56">
        <f t="shared" si="138"/>
        <v>0</v>
      </c>
      <c r="H844" s="56">
        <f t="shared" si="139"/>
        <v>0</v>
      </c>
      <c r="I844" s="103">
        <f t="shared" si="142"/>
        <v>0</v>
      </c>
      <c r="J844" s="103">
        <f t="shared" si="142"/>
        <v>0</v>
      </c>
      <c r="K844" s="55"/>
      <c r="L844" s="55">
        <v>0</v>
      </c>
      <c r="M844" s="56">
        <f t="shared" si="140"/>
        <v>0</v>
      </c>
      <c r="N844" s="56">
        <f t="shared" si="141"/>
        <v>0</v>
      </c>
      <c r="O844" s="103">
        <f t="shared" si="143"/>
        <v>0</v>
      </c>
      <c r="P844" s="103">
        <f t="shared" si="143"/>
        <v>0</v>
      </c>
      <c r="Q844" s="50"/>
    </row>
    <row r="845" spans="1:17" hidden="1" outlineLevel="1">
      <c r="A845" s="51">
        <v>16500083</v>
      </c>
      <c r="B845" s="52" t="s">
        <v>324</v>
      </c>
      <c r="C845" s="53" t="s">
        <v>325</v>
      </c>
      <c r="D845" s="54" t="s">
        <v>37</v>
      </c>
      <c r="E845" s="54"/>
      <c r="F845" s="55">
        <v>0</v>
      </c>
      <c r="G845" s="56">
        <f t="shared" si="138"/>
        <v>0</v>
      </c>
      <c r="H845" s="56">
        <f t="shared" si="139"/>
        <v>0</v>
      </c>
      <c r="I845" s="103">
        <f t="shared" si="142"/>
        <v>0</v>
      </c>
      <c r="J845" s="103">
        <f t="shared" si="142"/>
        <v>0</v>
      </c>
      <c r="K845" s="55"/>
      <c r="L845" s="55">
        <v>0</v>
      </c>
      <c r="M845" s="56">
        <f t="shared" si="140"/>
        <v>0</v>
      </c>
      <c r="N845" s="56">
        <f t="shared" si="141"/>
        <v>0</v>
      </c>
      <c r="O845" s="103">
        <f t="shared" si="143"/>
        <v>0</v>
      </c>
      <c r="P845" s="103">
        <f t="shared" si="143"/>
        <v>0</v>
      </c>
      <c r="Q845" s="50"/>
    </row>
    <row r="846" spans="1:17" hidden="1" outlineLevel="1">
      <c r="A846" s="51">
        <v>16500091</v>
      </c>
      <c r="B846" s="52" t="s">
        <v>326</v>
      </c>
      <c r="C846" s="53" t="s">
        <v>327</v>
      </c>
      <c r="D846" s="54" t="s">
        <v>37</v>
      </c>
      <c r="E846" s="54"/>
      <c r="F846" s="55">
        <v>0</v>
      </c>
      <c r="G846" s="56">
        <f t="shared" si="138"/>
        <v>0</v>
      </c>
      <c r="H846" s="56">
        <f t="shared" si="139"/>
        <v>0</v>
      </c>
      <c r="I846" s="103">
        <f t="shared" si="142"/>
        <v>0</v>
      </c>
      <c r="J846" s="103">
        <f t="shared" si="142"/>
        <v>0</v>
      </c>
      <c r="K846" s="55"/>
      <c r="L846" s="55">
        <v>0</v>
      </c>
      <c r="M846" s="56">
        <f t="shared" si="140"/>
        <v>0</v>
      </c>
      <c r="N846" s="56">
        <f t="shared" si="141"/>
        <v>0</v>
      </c>
      <c r="O846" s="103">
        <f t="shared" si="143"/>
        <v>0</v>
      </c>
      <c r="P846" s="103">
        <f t="shared" si="143"/>
        <v>0</v>
      </c>
      <c r="Q846" s="50"/>
    </row>
    <row r="847" spans="1:17" hidden="1" outlineLevel="1">
      <c r="A847" s="51">
        <v>16500101</v>
      </c>
      <c r="B847" s="52" t="s">
        <v>328</v>
      </c>
      <c r="C847" s="53" t="s">
        <v>329</v>
      </c>
      <c r="D847" s="54" t="s">
        <v>37</v>
      </c>
      <c r="E847" s="54"/>
      <c r="F847" s="55">
        <v>0</v>
      </c>
      <c r="G847" s="56">
        <f t="shared" si="138"/>
        <v>0</v>
      </c>
      <c r="H847" s="56">
        <f t="shared" si="139"/>
        <v>0</v>
      </c>
      <c r="I847" s="103">
        <f t="shared" si="142"/>
        <v>0</v>
      </c>
      <c r="J847" s="103">
        <f t="shared" si="142"/>
        <v>0</v>
      </c>
      <c r="K847" s="55"/>
      <c r="L847" s="55">
        <v>0</v>
      </c>
      <c r="M847" s="56">
        <f t="shared" si="140"/>
        <v>0</v>
      </c>
      <c r="N847" s="56">
        <f t="shared" si="141"/>
        <v>0</v>
      </c>
      <c r="O847" s="103">
        <f t="shared" si="143"/>
        <v>0</v>
      </c>
      <c r="P847" s="103">
        <f t="shared" si="143"/>
        <v>0</v>
      </c>
      <c r="Q847" s="50"/>
    </row>
    <row r="848" spans="1:17" hidden="1" outlineLevel="1">
      <c r="A848" s="51">
        <v>16500103</v>
      </c>
      <c r="B848" s="52" t="s">
        <v>330</v>
      </c>
      <c r="C848" s="53" t="s">
        <v>331</v>
      </c>
      <c r="D848" s="54" t="s">
        <v>37</v>
      </c>
      <c r="E848" s="54"/>
      <c r="F848" s="55">
        <v>0</v>
      </c>
      <c r="G848" s="56">
        <f t="shared" si="138"/>
        <v>0</v>
      </c>
      <c r="H848" s="56">
        <f t="shared" si="139"/>
        <v>0</v>
      </c>
      <c r="I848" s="103">
        <f t="shared" si="142"/>
        <v>0</v>
      </c>
      <c r="J848" s="103">
        <f t="shared" si="142"/>
        <v>0</v>
      </c>
      <c r="K848" s="55"/>
      <c r="L848" s="55">
        <v>0</v>
      </c>
      <c r="M848" s="56">
        <f t="shared" si="140"/>
        <v>0</v>
      </c>
      <c r="N848" s="56">
        <f t="shared" si="141"/>
        <v>0</v>
      </c>
      <c r="O848" s="103">
        <f t="shared" si="143"/>
        <v>0</v>
      </c>
      <c r="P848" s="103">
        <f t="shared" si="143"/>
        <v>0</v>
      </c>
      <c r="Q848" s="50"/>
    </row>
    <row r="849" spans="1:17" hidden="1" outlineLevel="1">
      <c r="A849" s="51">
        <v>16500123</v>
      </c>
      <c r="B849" s="52" t="s">
        <v>332</v>
      </c>
      <c r="C849" s="53" t="s">
        <v>333</v>
      </c>
      <c r="D849" s="54" t="s">
        <v>37</v>
      </c>
      <c r="E849" s="54"/>
      <c r="F849" s="55">
        <v>0</v>
      </c>
      <c r="G849" s="56">
        <f t="shared" si="138"/>
        <v>0</v>
      </c>
      <c r="H849" s="56">
        <f t="shared" si="139"/>
        <v>0</v>
      </c>
      <c r="I849" s="103">
        <f t="shared" si="142"/>
        <v>0</v>
      </c>
      <c r="J849" s="103">
        <f t="shared" si="142"/>
        <v>0</v>
      </c>
      <c r="K849" s="55"/>
      <c r="L849" s="55">
        <v>0</v>
      </c>
      <c r="M849" s="56">
        <f t="shared" si="140"/>
        <v>0</v>
      </c>
      <c r="N849" s="56">
        <f t="shared" si="141"/>
        <v>0</v>
      </c>
      <c r="O849" s="103">
        <f t="shared" si="143"/>
        <v>0</v>
      </c>
      <c r="P849" s="103">
        <f t="shared" si="143"/>
        <v>0</v>
      </c>
      <c r="Q849" s="50"/>
    </row>
    <row r="850" spans="1:17" hidden="1" outlineLevel="1">
      <c r="A850" s="51">
        <v>16500143</v>
      </c>
      <c r="B850" s="52" t="s">
        <v>334</v>
      </c>
      <c r="C850" s="53" t="s">
        <v>335</v>
      </c>
      <c r="D850" s="54" t="s">
        <v>37</v>
      </c>
      <c r="E850" s="54"/>
      <c r="F850" s="55">
        <v>0</v>
      </c>
      <c r="G850" s="56">
        <f t="shared" si="138"/>
        <v>0</v>
      </c>
      <c r="H850" s="56">
        <f t="shared" si="139"/>
        <v>0</v>
      </c>
      <c r="I850" s="103">
        <f t="shared" si="142"/>
        <v>0</v>
      </c>
      <c r="J850" s="103">
        <f t="shared" si="142"/>
        <v>0</v>
      </c>
      <c r="K850" s="55"/>
      <c r="L850" s="55">
        <v>0</v>
      </c>
      <c r="M850" s="56">
        <f t="shared" si="140"/>
        <v>0</v>
      </c>
      <c r="N850" s="56">
        <f t="shared" si="141"/>
        <v>0</v>
      </c>
      <c r="O850" s="103">
        <f t="shared" si="143"/>
        <v>0</v>
      </c>
      <c r="P850" s="103">
        <f t="shared" si="143"/>
        <v>0</v>
      </c>
      <c r="Q850" s="50"/>
    </row>
    <row r="851" spans="1:17" hidden="1" outlineLevel="1">
      <c r="A851" s="51">
        <v>16500153</v>
      </c>
      <c r="B851" s="52" t="s">
        <v>336</v>
      </c>
      <c r="C851" s="53" t="s">
        <v>337</v>
      </c>
      <c r="D851" s="54" t="s">
        <v>37</v>
      </c>
      <c r="E851" s="54"/>
      <c r="F851" s="55">
        <v>0</v>
      </c>
      <c r="G851" s="56">
        <f t="shared" si="138"/>
        <v>0</v>
      </c>
      <c r="H851" s="56">
        <f t="shared" si="139"/>
        <v>0</v>
      </c>
      <c r="I851" s="103">
        <f t="shared" si="142"/>
        <v>0</v>
      </c>
      <c r="J851" s="103">
        <f t="shared" si="142"/>
        <v>0</v>
      </c>
      <c r="K851" s="55"/>
      <c r="L851" s="55">
        <v>0</v>
      </c>
      <c r="M851" s="56">
        <f t="shared" si="140"/>
        <v>0</v>
      </c>
      <c r="N851" s="56">
        <f t="shared" si="141"/>
        <v>0</v>
      </c>
      <c r="O851" s="103">
        <f t="shared" si="143"/>
        <v>0</v>
      </c>
      <c r="P851" s="103">
        <f t="shared" si="143"/>
        <v>0</v>
      </c>
      <c r="Q851" s="50"/>
    </row>
    <row r="852" spans="1:17" hidden="1" outlineLevel="1">
      <c r="A852" s="51">
        <v>16500173</v>
      </c>
      <c r="B852" s="52" t="s">
        <v>338</v>
      </c>
      <c r="C852" s="53" t="s">
        <v>339</v>
      </c>
      <c r="D852" s="54" t="s">
        <v>37</v>
      </c>
      <c r="E852" s="54"/>
      <c r="F852" s="55">
        <v>0</v>
      </c>
      <c r="G852" s="56">
        <f t="shared" si="138"/>
        <v>0</v>
      </c>
      <c r="H852" s="56">
        <f t="shared" si="139"/>
        <v>0</v>
      </c>
      <c r="I852" s="103">
        <f t="shared" si="142"/>
        <v>0</v>
      </c>
      <c r="J852" s="103">
        <f t="shared" si="142"/>
        <v>0</v>
      </c>
      <c r="K852" s="55"/>
      <c r="L852" s="55">
        <v>0</v>
      </c>
      <c r="M852" s="56">
        <f t="shared" si="140"/>
        <v>0</v>
      </c>
      <c r="N852" s="56">
        <f t="shared" si="141"/>
        <v>0</v>
      </c>
      <c r="O852" s="103">
        <f t="shared" si="143"/>
        <v>0</v>
      </c>
      <c r="P852" s="103">
        <f t="shared" si="143"/>
        <v>0</v>
      </c>
      <c r="Q852" s="50"/>
    </row>
    <row r="853" spans="1:17" hidden="1" outlineLevel="1">
      <c r="A853" s="51">
        <v>16500183</v>
      </c>
      <c r="B853" s="52" t="s">
        <v>340</v>
      </c>
      <c r="C853" s="53" t="s">
        <v>341</v>
      </c>
      <c r="D853" s="54" t="s">
        <v>37</v>
      </c>
      <c r="E853" s="54"/>
      <c r="F853" s="55">
        <v>0</v>
      </c>
      <c r="G853" s="56">
        <f t="shared" si="138"/>
        <v>0</v>
      </c>
      <c r="H853" s="56">
        <f t="shared" si="139"/>
        <v>0</v>
      </c>
      <c r="I853" s="103">
        <f t="shared" si="142"/>
        <v>0</v>
      </c>
      <c r="J853" s="103">
        <f t="shared" si="142"/>
        <v>0</v>
      </c>
      <c r="K853" s="55"/>
      <c r="L853" s="55">
        <v>0</v>
      </c>
      <c r="M853" s="56">
        <f t="shared" si="140"/>
        <v>0</v>
      </c>
      <c r="N853" s="56">
        <f t="shared" si="141"/>
        <v>0</v>
      </c>
      <c r="O853" s="103">
        <f t="shared" si="143"/>
        <v>0</v>
      </c>
      <c r="P853" s="103">
        <f t="shared" si="143"/>
        <v>0</v>
      </c>
      <c r="Q853" s="50"/>
    </row>
    <row r="854" spans="1:17" hidden="1" outlineLevel="1">
      <c r="A854" s="51">
        <v>16500213</v>
      </c>
      <c r="B854" s="52" t="s">
        <v>342</v>
      </c>
      <c r="C854" s="53" t="s">
        <v>343</v>
      </c>
      <c r="D854" s="54" t="s">
        <v>37</v>
      </c>
      <c r="E854" s="54"/>
      <c r="F854" s="55">
        <v>0</v>
      </c>
      <c r="G854" s="56">
        <f t="shared" si="138"/>
        <v>0</v>
      </c>
      <c r="H854" s="56">
        <f t="shared" si="139"/>
        <v>0</v>
      </c>
      <c r="I854" s="103">
        <f t="shared" si="142"/>
        <v>0</v>
      </c>
      <c r="J854" s="103">
        <f t="shared" si="142"/>
        <v>0</v>
      </c>
      <c r="K854" s="55"/>
      <c r="L854" s="55">
        <v>0</v>
      </c>
      <c r="M854" s="56">
        <f t="shared" si="140"/>
        <v>0</v>
      </c>
      <c r="N854" s="56">
        <f t="shared" si="141"/>
        <v>0</v>
      </c>
      <c r="O854" s="103">
        <f t="shared" si="143"/>
        <v>0</v>
      </c>
      <c r="P854" s="103">
        <f t="shared" si="143"/>
        <v>0</v>
      </c>
      <c r="Q854" s="50"/>
    </row>
    <row r="855" spans="1:17" hidden="1" outlineLevel="1">
      <c r="A855" s="51">
        <v>16500223</v>
      </c>
      <c r="B855" s="52" t="s">
        <v>344</v>
      </c>
      <c r="C855" s="53" t="s">
        <v>345</v>
      </c>
      <c r="D855" s="54" t="s">
        <v>37</v>
      </c>
      <c r="E855" s="54"/>
      <c r="F855" s="55">
        <v>0</v>
      </c>
      <c r="G855" s="56">
        <f t="shared" si="138"/>
        <v>0</v>
      </c>
      <c r="H855" s="56">
        <f t="shared" si="139"/>
        <v>0</v>
      </c>
      <c r="I855" s="103">
        <f t="shared" si="142"/>
        <v>0</v>
      </c>
      <c r="J855" s="103">
        <f t="shared" si="142"/>
        <v>0</v>
      </c>
      <c r="K855" s="55"/>
      <c r="L855" s="55">
        <v>0</v>
      </c>
      <c r="M855" s="56">
        <f t="shared" si="140"/>
        <v>0</v>
      </c>
      <c r="N855" s="56">
        <f t="shared" si="141"/>
        <v>0</v>
      </c>
      <c r="O855" s="103">
        <f t="shared" si="143"/>
        <v>0</v>
      </c>
      <c r="P855" s="103">
        <f t="shared" si="143"/>
        <v>0</v>
      </c>
      <c r="Q855" s="50"/>
    </row>
    <row r="856" spans="1:17" hidden="1" outlineLevel="1">
      <c r="A856" s="51">
        <v>16500251</v>
      </c>
      <c r="B856" s="52" t="s">
        <v>346</v>
      </c>
      <c r="C856" s="53" t="s">
        <v>347</v>
      </c>
      <c r="D856" s="54" t="s">
        <v>37</v>
      </c>
      <c r="E856" s="54"/>
      <c r="F856" s="55">
        <v>0</v>
      </c>
      <c r="G856" s="56">
        <f t="shared" si="138"/>
        <v>0</v>
      </c>
      <c r="H856" s="56">
        <f t="shared" si="139"/>
        <v>0</v>
      </c>
      <c r="I856" s="103">
        <f t="shared" si="142"/>
        <v>0</v>
      </c>
      <c r="J856" s="103">
        <f t="shared" si="142"/>
        <v>0</v>
      </c>
      <c r="K856" s="55"/>
      <c r="L856" s="55">
        <v>0</v>
      </c>
      <c r="M856" s="56">
        <f t="shared" si="140"/>
        <v>0</v>
      </c>
      <c r="N856" s="56">
        <f t="shared" si="141"/>
        <v>0</v>
      </c>
      <c r="O856" s="103">
        <f t="shared" si="143"/>
        <v>0</v>
      </c>
      <c r="P856" s="103">
        <f t="shared" si="143"/>
        <v>0</v>
      </c>
      <c r="Q856" s="50"/>
    </row>
    <row r="857" spans="1:17" hidden="1" outlineLevel="1">
      <c r="A857" s="51">
        <v>16500283</v>
      </c>
      <c r="B857" s="52" t="s">
        <v>348</v>
      </c>
      <c r="C857" s="53" t="s">
        <v>349</v>
      </c>
      <c r="D857" s="54" t="s">
        <v>37</v>
      </c>
      <c r="E857" s="54"/>
      <c r="F857" s="55">
        <v>0</v>
      </c>
      <c r="G857" s="56">
        <f t="shared" si="138"/>
        <v>0</v>
      </c>
      <c r="H857" s="56">
        <f t="shared" si="139"/>
        <v>0</v>
      </c>
      <c r="I857" s="103">
        <f t="shared" si="142"/>
        <v>0</v>
      </c>
      <c r="J857" s="103">
        <f t="shared" si="142"/>
        <v>0</v>
      </c>
      <c r="K857" s="55"/>
      <c r="L857" s="55">
        <v>0</v>
      </c>
      <c r="M857" s="56">
        <f t="shared" si="140"/>
        <v>0</v>
      </c>
      <c r="N857" s="56">
        <f t="shared" si="141"/>
        <v>0</v>
      </c>
      <c r="O857" s="103">
        <f t="shared" si="143"/>
        <v>0</v>
      </c>
      <c r="P857" s="103">
        <f t="shared" si="143"/>
        <v>0</v>
      </c>
      <c r="Q857" s="50"/>
    </row>
    <row r="858" spans="1:17" hidden="1" outlineLevel="1">
      <c r="A858" s="51">
        <v>16500303</v>
      </c>
      <c r="B858" s="52" t="s">
        <v>350</v>
      </c>
      <c r="C858" s="53" t="s">
        <v>351</v>
      </c>
      <c r="D858" s="54" t="s">
        <v>37</v>
      </c>
      <c r="E858" s="54"/>
      <c r="F858" s="55">
        <v>0</v>
      </c>
      <c r="G858" s="56">
        <f t="shared" si="138"/>
        <v>0</v>
      </c>
      <c r="H858" s="56">
        <f t="shared" si="139"/>
        <v>0</v>
      </c>
      <c r="I858" s="103">
        <f t="shared" si="142"/>
        <v>0</v>
      </c>
      <c r="J858" s="103">
        <f t="shared" si="142"/>
        <v>0</v>
      </c>
      <c r="K858" s="55"/>
      <c r="L858" s="55">
        <v>0</v>
      </c>
      <c r="M858" s="56">
        <f t="shared" si="140"/>
        <v>0</v>
      </c>
      <c r="N858" s="56">
        <f t="shared" si="141"/>
        <v>0</v>
      </c>
      <c r="O858" s="103">
        <f t="shared" si="143"/>
        <v>0</v>
      </c>
      <c r="P858" s="103">
        <f t="shared" si="143"/>
        <v>0</v>
      </c>
      <c r="Q858" s="50"/>
    </row>
    <row r="859" spans="1:17" hidden="1" outlineLevel="1">
      <c r="A859" s="51">
        <v>16500321</v>
      </c>
      <c r="B859" s="52" t="s">
        <v>352</v>
      </c>
      <c r="C859" s="53" t="s">
        <v>353</v>
      </c>
      <c r="D859" s="54" t="s">
        <v>37</v>
      </c>
      <c r="E859" s="54"/>
      <c r="F859" s="55">
        <v>0</v>
      </c>
      <c r="G859" s="56">
        <f t="shared" si="138"/>
        <v>0</v>
      </c>
      <c r="H859" s="56">
        <f t="shared" si="139"/>
        <v>0</v>
      </c>
      <c r="I859" s="103">
        <f t="shared" si="142"/>
        <v>0</v>
      </c>
      <c r="J859" s="103">
        <f t="shared" si="142"/>
        <v>0</v>
      </c>
      <c r="K859" s="55"/>
      <c r="L859" s="55">
        <v>0</v>
      </c>
      <c r="M859" s="56">
        <f t="shared" si="140"/>
        <v>0</v>
      </c>
      <c r="N859" s="56">
        <f t="shared" si="141"/>
        <v>0</v>
      </c>
      <c r="O859" s="103">
        <f t="shared" si="143"/>
        <v>0</v>
      </c>
      <c r="P859" s="103">
        <f t="shared" si="143"/>
        <v>0</v>
      </c>
      <c r="Q859" s="50"/>
    </row>
    <row r="860" spans="1:17" hidden="1" outlineLevel="1">
      <c r="A860" s="51">
        <v>16500331</v>
      </c>
      <c r="B860" s="52" t="s">
        <v>354</v>
      </c>
      <c r="C860" s="53" t="s">
        <v>355</v>
      </c>
      <c r="D860" s="54" t="s">
        <v>37</v>
      </c>
      <c r="E860" s="54"/>
      <c r="F860" s="55">
        <v>0</v>
      </c>
      <c r="G860" s="56">
        <f t="shared" si="138"/>
        <v>0</v>
      </c>
      <c r="H860" s="56">
        <f t="shared" si="139"/>
        <v>0</v>
      </c>
      <c r="I860" s="103">
        <f t="shared" si="142"/>
        <v>0</v>
      </c>
      <c r="J860" s="103">
        <f t="shared" si="142"/>
        <v>0</v>
      </c>
      <c r="K860" s="55"/>
      <c r="L860" s="55">
        <v>0</v>
      </c>
      <c r="M860" s="56">
        <f t="shared" si="140"/>
        <v>0</v>
      </c>
      <c r="N860" s="56">
        <f t="shared" si="141"/>
        <v>0</v>
      </c>
      <c r="O860" s="103">
        <f t="shared" si="143"/>
        <v>0</v>
      </c>
      <c r="P860" s="103">
        <f t="shared" si="143"/>
        <v>0</v>
      </c>
      <c r="Q860" s="50"/>
    </row>
    <row r="861" spans="1:17" hidden="1" outlineLevel="1">
      <c r="A861" s="51">
        <v>16500333</v>
      </c>
      <c r="B861" s="52" t="s">
        <v>356</v>
      </c>
      <c r="C861" s="53" t="s">
        <v>357</v>
      </c>
      <c r="D861" s="54" t="s">
        <v>37</v>
      </c>
      <c r="E861" s="54"/>
      <c r="F861" s="55">
        <v>0</v>
      </c>
      <c r="G861" s="56">
        <f t="shared" si="138"/>
        <v>0</v>
      </c>
      <c r="H861" s="56">
        <f t="shared" si="139"/>
        <v>0</v>
      </c>
      <c r="I861" s="103">
        <f t="shared" si="142"/>
        <v>0</v>
      </c>
      <c r="J861" s="103">
        <f t="shared" si="142"/>
        <v>0</v>
      </c>
      <c r="K861" s="55"/>
      <c r="L861" s="55">
        <v>0</v>
      </c>
      <c r="M861" s="56">
        <f t="shared" si="140"/>
        <v>0</v>
      </c>
      <c r="N861" s="56">
        <f t="shared" si="141"/>
        <v>0</v>
      </c>
      <c r="O861" s="103">
        <f t="shared" si="143"/>
        <v>0</v>
      </c>
      <c r="P861" s="103">
        <f t="shared" si="143"/>
        <v>0</v>
      </c>
      <c r="Q861" s="50"/>
    </row>
    <row r="862" spans="1:17" hidden="1" outlineLevel="1">
      <c r="A862" s="51">
        <v>16500351</v>
      </c>
      <c r="B862" s="52" t="s">
        <v>358</v>
      </c>
      <c r="C862" s="53" t="s">
        <v>359</v>
      </c>
      <c r="D862" s="54" t="s">
        <v>37</v>
      </c>
      <c r="E862" s="54"/>
      <c r="F862" s="55">
        <v>0</v>
      </c>
      <c r="G862" s="56">
        <f t="shared" si="138"/>
        <v>0</v>
      </c>
      <c r="H862" s="56">
        <f t="shared" si="139"/>
        <v>0</v>
      </c>
      <c r="I862" s="103">
        <f t="shared" si="142"/>
        <v>0</v>
      </c>
      <c r="J862" s="103">
        <f t="shared" si="142"/>
        <v>0</v>
      </c>
      <c r="K862" s="55"/>
      <c r="L862" s="55">
        <v>0</v>
      </c>
      <c r="M862" s="56">
        <f t="shared" si="140"/>
        <v>0</v>
      </c>
      <c r="N862" s="56">
        <f t="shared" si="141"/>
        <v>0</v>
      </c>
      <c r="O862" s="103">
        <f t="shared" si="143"/>
        <v>0</v>
      </c>
      <c r="P862" s="103">
        <f t="shared" si="143"/>
        <v>0</v>
      </c>
      <c r="Q862" s="50"/>
    </row>
    <row r="863" spans="1:17" hidden="1" outlineLevel="1">
      <c r="A863" s="51">
        <v>16500373</v>
      </c>
      <c r="B863" s="52" t="s">
        <v>360</v>
      </c>
      <c r="C863" s="53" t="s">
        <v>361</v>
      </c>
      <c r="D863" s="54" t="s">
        <v>37</v>
      </c>
      <c r="E863" s="54"/>
      <c r="F863" s="55">
        <v>77061.38</v>
      </c>
      <c r="G863" s="56">
        <f t="shared" si="138"/>
        <v>0</v>
      </c>
      <c r="H863" s="56">
        <f t="shared" si="139"/>
        <v>0</v>
      </c>
      <c r="I863" s="103">
        <f t="shared" ref="I863:J882" si="144">IF(AND(RIGHT($A863)&lt;&gt;"1",RIGHT($A863)&lt;&gt;"2"),$F863,0)*I$701</f>
        <v>51053.164250000002</v>
      </c>
      <c r="J863" s="103">
        <f t="shared" si="144"/>
        <v>26008.215750000003</v>
      </c>
      <c r="K863" s="55"/>
      <c r="L863" s="55">
        <v>41357.964166666665</v>
      </c>
      <c r="M863" s="56">
        <f t="shared" si="140"/>
        <v>0</v>
      </c>
      <c r="N863" s="56">
        <f t="shared" si="141"/>
        <v>0</v>
      </c>
      <c r="O863" s="103">
        <f t="shared" ref="O863:P882" si="145">IF(AND(RIGHT($A863)&lt;&gt;"1",RIGHT($A863)&lt;&gt;"2"),$L863,0)*O$701</f>
        <v>27399.651260416664</v>
      </c>
      <c r="P863" s="103">
        <f t="shared" si="145"/>
        <v>13958.312906250001</v>
      </c>
      <c r="Q863" s="50"/>
    </row>
    <row r="864" spans="1:17" hidden="1" outlineLevel="1">
      <c r="A864" s="51">
        <v>16500383</v>
      </c>
      <c r="B864" s="52" t="s">
        <v>362</v>
      </c>
      <c r="C864" s="53" t="s">
        <v>363</v>
      </c>
      <c r="D864" s="54" t="s">
        <v>37</v>
      </c>
      <c r="E864" s="54"/>
      <c r="F864" s="55">
        <v>0</v>
      </c>
      <c r="G864" s="56">
        <f t="shared" si="138"/>
        <v>0</v>
      </c>
      <c r="H864" s="56">
        <f t="shared" si="139"/>
        <v>0</v>
      </c>
      <c r="I864" s="103">
        <f t="shared" si="144"/>
        <v>0</v>
      </c>
      <c r="J864" s="103">
        <f t="shared" si="144"/>
        <v>0</v>
      </c>
      <c r="K864" s="55"/>
      <c r="L864" s="55">
        <v>0</v>
      </c>
      <c r="M864" s="56">
        <f t="shared" si="140"/>
        <v>0</v>
      </c>
      <c r="N864" s="56">
        <f t="shared" si="141"/>
        <v>0</v>
      </c>
      <c r="O864" s="103">
        <f t="shared" si="145"/>
        <v>0</v>
      </c>
      <c r="P864" s="103">
        <f t="shared" si="145"/>
        <v>0</v>
      </c>
      <c r="Q864" s="50"/>
    </row>
    <row r="865" spans="1:17" hidden="1" outlineLevel="1">
      <c r="A865" s="51">
        <v>16500401</v>
      </c>
      <c r="B865" s="52" t="s">
        <v>364</v>
      </c>
      <c r="C865" s="53" t="s">
        <v>365</v>
      </c>
      <c r="D865" s="54" t="s">
        <v>37</v>
      </c>
      <c r="E865" s="54"/>
      <c r="F865" s="55">
        <v>0</v>
      </c>
      <c r="G865" s="56">
        <f t="shared" si="138"/>
        <v>0</v>
      </c>
      <c r="H865" s="56">
        <f t="shared" si="139"/>
        <v>0</v>
      </c>
      <c r="I865" s="103">
        <f t="shared" si="144"/>
        <v>0</v>
      </c>
      <c r="J865" s="103">
        <f t="shared" si="144"/>
        <v>0</v>
      </c>
      <c r="K865" s="55"/>
      <c r="L865" s="55">
        <v>0</v>
      </c>
      <c r="M865" s="56">
        <f t="shared" si="140"/>
        <v>0</v>
      </c>
      <c r="N865" s="56">
        <f t="shared" si="141"/>
        <v>0</v>
      </c>
      <c r="O865" s="103">
        <f t="shared" si="145"/>
        <v>0</v>
      </c>
      <c r="P865" s="103">
        <f t="shared" si="145"/>
        <v>0</v>
      </c>
      <c r="Q865" s="50"/>
    </row>
    <row r="866" spans="1:17" hidden="1" outlineLevel="1">
      <c r="A866" s="51">
        <v>16500411</v>
      </c>
      <c r="B866" s="52" t="s">
        <v>366</v>
      </c>
      <c r="C866" s="53" t="s">
        <v>367</v>
      </c>
      <c r="D866" s="54" t="s">
        <v>37</v>
      </c>
      <c r="E866" s="54"/>
      <c r="F866" s="55">
        <v>0</v>
      </c>
      <c r="G866" s="56">
        <f t="shared" si="138"/>
        <v>0</v>
      </c>
      <c r="H866" s="56">
        <f t="shared" si="139"/>
        <v>0</v>
      </c>
      <c r="I866" s="103">
        <f t="shared" si="144"/>
        <v>0</v>
      </c>
      <c r="J866" s="103">
        <f t="shared" si="144"/>
        <v>0</v>
      </c>
      <c r="K866" s="55"/>
      <c r="L866" s="55">
        <v>0</v>
      </c>
      <c r="M866" s="56">
        <f t="shared" si="140"/>
        <v>0</v>
      </c>
      <c r="N866" s="56">
        <f t="shared" si="141"/>
        <v>0</v>
      </c>
      <c r="O866" s="103">
        <f t="shared" si="145"/>
        <v>0</v>
      </c>
      <c r="P866" s="103">
        <f t="shared" si="145"/>
        <v>0</v>
      </c>
      <c r="Q866" s="50"/>
    </row>
    <row r="867" spans="1:17" hidden="1" outlineLevel="1">
      <c r="A867" s="51">
        <v>16500413</v>
      </c>
      <c r="B867" s="52" t="s">
        <v>368</v>
      </c>
      <c r="C867" s="53" t="s">
        <v>369</v>
      </c>
      <c r="D867" s="54" t="s">
        <v>37</v>
      </c>
      <c r="E867" s="54"/>
      <c r="F867" s="55">
        <v>0</v>
      </c>
      <c r="G867" s="56">
        <f t="shared" si="138"/>
        <v>0</v>
      </c>
      <c r="H867" s="56">
        <f t="shared" si="139"/>
        <v>0</v>
      </c>
      <c r="I867" s="103">
        <f t="shared" si="144"/>
        <v>0</v>
      </c>
      <c r="J867" s="103">
        <f t="shared" si="144"/>
        <v>0</v>
      </c>
      <c r="K867" s="55"/>
      <c r="L867" s="55">
        <v>0</v>
      </c>
      <c r="M867" s="56">
        <f t="shared" si="140"/>
        <v>0</v>
      </c>
      <c r="N867" s="56">
        <f t="shared" si="141"/>
        <v>0</v>
      </c>
      <c r="O867" s="103">
        <f t="shared" si="145"/>
        <v>0</v>
      </c>
      <c r="P867" s="103">
        <f t="shared" si="145"/>
        <v>0</v>
      </c>
      <c r="Q867" s="50"/>
    </row>
    <row r="868" spans="1:17" hidden="1" outlineLevel="1">
      <c r="A868" s="51">
        <v>16500421</v>
      </c>
      <c r="B868" s="52" t="s">
        <v>370</v>
      </c>
      <c r="C868" s="53" t="s">
        <v>371</v>
      </c>
      <c r="D868" s="54" t="s">
        <v>37</v>
      </c>
      <c r="E868" s="54"/>
      <c r="F868" s="55">
        <v>0</v>
      </c>
      <c r="G868" s="56">
        <f t="shared" si="138"/>
        <v>0</v>
      </c>
      <c r="H868" s="56">
        <f t="shared" si="139"/>
        <v>0</v>
      </c>
      <c r="I868" s="103">
        <f t="shared" si="144"/>
        <v>0</v>
      </c>
      <c r="J868" s="103">
        <f t="shared" si="144"/>
        <v>0</v>
      </c>
      <c r="K868" s="55"/>
      <c r="L868" s="55">
        <v>0</v>
      </c>
      <c r="M868" s="56">
        <f t="shared" si="140"/>
        <v>0</v>
      </c>
      <c r="N868" s="56">
        <f t="shared" si="141"/>
        <v>0</v>
      </c>
      <c r="O868" s="103">
        <f t="shared" si="145"/>
        <v>0</v>
      </c>
      <c r="P868" s="103">
        <f t="shared" si="145"/>
        <v>0</v>
      </c>
      <c r="Q868" s="50"/>
    </row>
    <row r="869" spans="1:17" hidden="1" outlineLevel="1">
      <c r="A869" s="51">
        <v>16500433</v>
      </c>
      <c r="B869" s="52" t="s">
        <v>372</v>
      </c>
      <c r="C869" s="53" t="s">
        <v>373</v>
      </c>
      <c r="D869" s="54" t="s">
        <v>37</v>
      </c>
      <c r="E869" s="54"/>
      <c r="F869" s="55">
        <v>0</v>
      </c>
      <c r="G869" s="56">
        <f t="shared" si="138"/>
        <v>0</v>
      </c>
      <c r="H869" s="56">
        <f t="shared" si="139"/>
        <v>0</v>
      </c>
      <c r="I869" s="103">
        <f t="shared" si="144"/>
        <v>0</v>
      </c>
      <c r="J869" s="103">
        <f t="shared" si="144"/>
        <v>0</v>
      </c>
      <c r="K869" s="55"/>
      <c r="L869" s="55">
        <v>0</v>
      </c>
      <c r="M869" s="56">
        <f t="shared" si="140"/>
        <v>0</v>
      </c>
      <c r="N869" s="56">
        <f t="shared" si="141"/>
        <v>0</v>
      </c>
      <c r="O869" s="103">
        <f t="shared" si="145"/>
        <v>0</v>
      </c>
      <c r="P869" s="103">
        <f t="shared" si="145"/>
        <v>0</v>
      </c>
      <c r="Q869" s="50"/>
    </row>
    <row r="870" spans="1:17" hidden="1" outlineLevel="1">
      <c r="A870" s="51">
        <v>16500443</v>
      </c>
      <c r="B870" s="52" t="s">
        <v>374</v>
      </c>
      <c r="C870" s="53" t="s">
        <v>375</v>
      </c>
      <c r="D870" s="54" t="s">
        <v>37</v>
      </c>
      <c r="E870" s="54"/>
      <c r="F870" s="55">
        <v>0</v>
      </c>
      <c r="G870" s="56">
        <f t="shared" si="138"/>
        <v>0</v>
      </c>
      <c r="H870" s="56">
        <f t="shared" si="139"/>
        <v>0</v>
      </c>
      <c r="I870" s="103">
        <f t="shared" si="144"/>
        <v>0</v>
      </c>
      <c r="J870" s="103">
        <f t="shared" si="144"/>
        <v>0</v>
      </c>
      <c r="K870" s="55"/>
      <c r="L870" s="55">
        <v>0</v>
      </c>
      <c r="M870" s="56">
        <f t="shared" si="140"/>
        <v>0</v>
      </c>
      <c r="N870" s="56">
        <f t="shared" si="141"/>
        <v>0</v>
      </c>
      <c r="O870" s="103">
        <f t="shared" si="145"/>
        <v>0</v>
      </c>
      <c r="P870" s="103">
        <f t="shared" si="145"/>
        <v>0</v>
      </c>
      <c r="Q870" s="50"/>
    </row>
    <row r="871" spans="1:17" hidden="1" outlineLevel="1">
      <c r="A871" s="51">
        <v>16500491</v>
      </c>
      <c r="B871" s="52">
        <v>16500491</v>
      </c>
      <c r="C871" s="53" t="s">
        <v>376</v>
      </c>
      <c r="D871" s="54" t="s">
        <v>37</v>
      </c>
      <c r="E871" s="54"/>
      <c r="F871" s="55">
        <v>0</v>
      </c>
      <c r="G871" s="56">
        <f t="shared" si="138"/>
        <v>0</v>
      </c>
      <c r="H871" s="56">
        <f t="shared" si="139"/>
        <v>0</v>
      </c>
      <c r="I871" s="103">
        <f t="shared" si="144"/>
        <v>0</v>
      </c>
      <c r="J871" s="103">
        <f t="shared" si="144"/>
        <v>0</v>
      </c>
      <c r="K871" s="55"/>
      <c r="L871" s="55">
        <v>0</v>
      </c>
      <c r="M871" s="56">
        <f t="shared" si="140"/>
        <v>0</v>
      </c>
      <c r="N871" s="56">
        <f t="shared" si="141"/>
        <v>0</v>
      </c>
      <c r="O871" s="103">
        <f t="shared" si="145"/>
        <v>0</v>
      </c>
      <c r="P871" s="103">
        <f t="shared" si="145"/>
        <v>0</v>
      </c>
      <c r="Q871" s="50"/>
    </row>
    <row r="872" spans="1:17" hidden="1" outlineLevel="1">
      <c r="A872" s="51">
        <v>16500493</v>
      </c>
      <c r="B872" s="52" t="s">
        <v>377</v>
      </c>
      <c r="C872" s="53" t="s">
        <v>378</v>
      </c>
      <c r="D872" s="54" t="s">
        <v>37</v>
      </c>
      <c r="E872" s="54"/>
      <c r="F872" s="55">
        <v>0</v>
      </c>
      <c r="G872" s="56">
        <f t="shared" si="138"/>
        <v>0</v>
      </c>
      <c r="H872" s="56">
        <f t="shared" si="139"/>
        <v>0</v>
      </c>
      <c r="I872" s="103">
        <f t="shared" si="144"/>
        <v>0</v>
      </c>
      <c r="J872" s="103">
        <f t="shared" si="144"/>
        <v>0</v>
      </c>
      <c r="K872" s="55"/>
      <c r="L872" s="55">
        <v>0</v>
      </c>
      <c r="M872" s="56">
        <f t="shared" si="140"/>
        <v>0</v>
      </c>
      <c r="N872" s="56">
        <f t="shared" si="141"/>
        <v>0</v>
      </c>
      <c r="O872" s="103">
        <f t="shared" si="145"/>
        <v>0</v>
      </c>
      <c r="P872" s="103">
        <f t="shared" si="145"/>
        <v>0</v>
      </c>
      <c r="Q872" s="50"/>
    </row>
    <row r="873" spans="1:17" hidden="1" outlineLevel="1">
      <c r="A873" s="51">
        <v>16500503</v>
      </c>
      <c r="B873" s="52" t="s">
        <v>379</v>
      </c>
      <c r="C873" s="53" t="s">
        <v>380</v>
      </c>
      <c r="D873" s="54" t="s">
        <v>37</v>
      </c>
      <c r="E873" s="54"/>
      <c r="F873" s="55">
        <v>0</v>
      </c>
      <c r="G873" s="56">
        <f t="shared" si="138"/>
        <v>0</v>
      </c>
      <c r="H873" s="56">
        <f t="shared" si="139"/>
        <v>0</v>
      </c>
      <c r="I873" s="103">
        <f t="shared" si="144"/>
        <v>0</v>
      </c>
      <c r="J873" s="103">
        <f t="shared" si="144"/>
        <v>0</v>
      </c>
      <c r="K873" s="55"/>
      <c r="L873" s="55">
        <v>0</v>
      </c>
      <c r="M873" s="56">
        <f t="shared" si="140"/>
        <v>0</v>
      </c>
      <c r="N873" s="56">
        <f t="shared" si="141"/>
        <v>0</v>
      </c>
      <c r="O873" s="103">
        <f t="shared" si="145"/>
        <v>0</v>
      </c>
      <c r="P873" s="103">
        <f t="shared" si="145"/>
        <v>0</v>
      </c>
      <c r="Q873" s="50"/>
    </row>
    <row r="874" spans="1:17" hidden="1" outlineLevel="1">
      <c r="A874" s="51">
        <v>16500511</v>
      </c>
      <c r="B874" s="52">
        <v>16500511</v>
      </c>
      <c r="C874" s="53" t="s">
        <v>381</v>
      </c>
      <c r="D874" s="54" t="s">
        <v>37</v>
      </c>
      <c r="E874" s="54"/>
      <c r="F874" s="55">
        <v>0</v>
      </c>
      <c r="G874" s="56">
        <f t="shared" si="138"/>
        <v>0</v>
      </c>
      <c r="H874" s="56">
        <f t="shared" si="139"/>
        <v>0</v>
      </c>
      <c r="I874" s="103">
        <f t="shared" si="144"/>
        <v>0</v>
      </c>
      <c r="J874" s="103">
        <f t="shared" si="144"/>
        <v>0</v>
      </c>
      <c r="K874" s="55"/>
      <c r="L874" s="55">
        <v>0</v>
      </c>
      <c r="M874" s="56">
        <f t="shared" si="140"/>
        <v>0</v>
      </c>
      <c r="N874" s="56">
        <f t="shared" si="141"/>
        <v>0</v>
      </c>
      <c r="O874" s="103">
        <f t="shared" si="145"/>
        <v>0</v>
      </c>
      <c r="P874" s="103">
        <f t="shared" si="145"/>
        <v>0</v>
      </c>
      <c r="Q874" s="50"/>
    </row>
    <row r="875" spans="1:17" hidden="1" outlineLevel="1">
      <c r="A875" s="51">
        <v>16500532</v>
      </c>
      <c r="B875" s="52" t="s">
        <v>382</v>
      </c>
      <c r="C875" s="53" t="s">
        <v>383</v>
      </c>
      <c r="D875" s="54" t="s">
        <v>37</v>
      </c>
      <c r="E875" s="54"/>
      <c r="F875" s="55">
        <v>0</v>
      </c>
      <c r="G875" s="56">
        <f t="shared" si="138"/>
        <v>0</v>
      </c>
      <c r="H875" s="56">
        <f t="shared" si="139"/>
        <v>0</v>
      </c>
      <c r="I875" s="103">
        <f t="shared" si="144"/>
        <v>0</v>
      </c>
      <c r="J875" s="103">
        <f t="shared" si="144"/>
        <v>0</v>
      </c>
      <c r="K875" s="55"/>
      <c r="L875" s="55">
        <v>0</v>
      </c>
      <c r="M875" s="56">
        <f t="shared" si="140"/>
        <v>0</v>
      </c>
      <c r="N875" s="56">
        <f t="shared" si="141"/>
        <v>0</v>
      </c>
      <c r="O875" s="103">
        <f t="shared" si="145"/>
        <v>0</v>
      </c>
      <c r="P875" s="103">
        <f t="shared" si="145"/>
        <v>0</v>
      </c>
      <c r="Q875" s="50"/>
    </row>
    <row r="876" spans="1:17" hidden="1" outlineLevel="1">
      <c r="A876" s="51">
        <v>16500553</v>
      </c>
      <c r="B876" s="52" t="s">
        <v>384</v>
      </c>
      <c r="C876" s="53" t="s">
        <v>385</v>
      </c>
      <c r="D876" s="54" t="s">
        <v>37</v>
      </c>
      <c r="E876" s="54"/>
      <c r="F876" s="55">
        <v>0</v>
      </c>
      <c r="G876" s="56">
        <f t="shared" si="138"/>
        <v>0</v>
      </c>
      <c r="H876" s="56">
        <f t="shared" si="139"/>
        <v>0</v>
      </c>
      <c r="I876" s="103">
        <f t="shared" si="144"/>
        <v>0</v>
      </c>
      <c r="J876" s="103">
        <f t="shared" si="144"/>
        <v>0</v>
      </c>
      <c r="K876" s="55"/>
      <c r="L876" s="55">
        <v>0</v>
      </c>
      <c r="M876" s="56">
        <f t="shared" si="140"/>
        <v>0</v>
      </c>
      <c r="N876" s="56">
        <f t="shared" si="141"/>
        <v>0</v>
      </c>
      <c r="O876" s="103">
        <f t="shared" si="145"/>
        <v>0</v>
      </c>
      <c r="P876" s="103">
        <f t="shared" si="145"/>
        <v>0</v>
      </c>
      <c r="Q876" s="50"/>
    </row>
    <row r="877" spans="1:17" hidden="1" outlineLevel="1">
      <c r="A877" s="51">
        <v>16500563</v>
      </c>
      <c r="B877" s="52" t="s">
        <v>386</v>
      </c>
      <c r="C877" s="53" t="s">
        <v>387</v>
      </c>
      <c r="D877" s="54" t="s">
        <v>37</v>
      </c>
      <c r="E877" s="54"/>
      <c r="F877" s="55">
        <v>0</v>
      </c>
      <c r="G877" s="56">
        <f t="shared" si="138"/>
        <v>0</v>
      </c>
      <c r="H877" s="56">
        <f t="shared" si="139"/>
        <v>0</v>
      </c>
      <c r="I877" s="103">
        <f t="shared" si="144"/>
        <v>0</v>
      </c>
      <c r="J877" s="103">
        <f t="shared" si="144"/>
        <v>0</v>
      </c>
      <c r="K877" s="55"/>
      <c r="L877" s="55">
        <v>0</v>
      </c>
      <c r="M877" s="56">
        <f t="shared" si="140"/>
        <v>0</v>
      </c>
      <c r="N877" s="56">
        <f t="shared" si="141"/>
        <v>0</v>
      </c>
      <c r="O877" s="103">
        <f t="shared" si="145"/>
        <v>0</v>
      </c>
      <c r="P877" s="103">
        <f t="shared" si="145"/>
        <v>0</v>
      </c>
      <c r="Q877" s="50"/>
    </row>
    <row r="878" spans="1:17" hidden="1" outlineLevel="1">
      <c r="A878" s="51">
        <v>16500583</v>
      </c>
      <c r="B878" s="52" t="s">
        <v>388</v>
      </c>
      <c r="C878" s="53" t="s">
        <v>389</v>
      </c>
      <c r="D878" s="54" t="s">
        <v>37</v>
      </c>
      <c r="E878" s="54"/>
      <c r="F878" s="55">
        <v>0</v>
      </c>
      <c r="G878" s="56">
        <f t="shared" si="138"/>
        <v>0</v>
      </c>
      <c r="H878" s="56">
        <f t="shared" si="139"/>
        <v>0</v>
      </c>
      <c r="I878" s="103">
        <f t="shared" si="144"/>
        <v>0</v>
      </c>
      <c r="J878" s="103">
        <f t="shared" si="144"/>
        <v>0</v>
      </c>
      <c r="K878" s="55"/>
      <c r="L878" s="55">
        <v>0</v>
      </c>
      <c r="M878" s="56">
        <f t="shared" si="140"/>
        <v>0</v>
      </c>
      <c r="N878" s="56">
        <f t="shared" si="141"/>
        <v>0</v>
      </c>
      <c r="O878" s="103">
        <f t="shared" si="145"/>
        <v>0</v>
      </c>
      <c r="P878" s="103">
        <f t="shared" si="145"/>
        <v>0</v>
      </c>
      <c r="Q878" s="50"/>
    </row>
    <row r="879" spans="1:17" hidden="1" outlineLevel="1">
      <c r="A879" s="51">
        <v>16500591</v>
      </c>
      <c r="B879" s="52" t="s">
        <v>390</v>
      </c>
      <c r="C879" s="53" t="s">
        <v>391</v>
      </c>
      <c r="D879" s="54" t="s">
        <v>37</v>
      </c>
      <c r="E879" s="54"/>
      <c r="F879" s="55">
        <v>0</v>
      </c>
      <c r="G879" s="56">
        <f t="shared" si="138"/>
        <v>0</v>
      </c>
      <c r="H879" s="56">
        <f t="shared" si="139"/>
        <v>0</v>
      </c>
      <c r="I879" s="103">
        <f t="shared" si="144"/>
        <v>0</v>
      </c>
      <c r="J879" s="103">
        <f t="shared" si="144"/>
        <v>0</v>
      </c>
      <c r="K879" s="55"/>
      <c r="L879" s="55">
        <v>0</v>
      </c>
      <c r="M879" s="56">
        <f t="shared" si="140"/>
        <v>0</v>
      </c>
      <c r="N879" s="56">
        <f t="shared" si="141"/>
        <v>0</v>
      </c>
      <c r="O879" s="103">
        <f t="shared" si="145"/>
        <v>0</v>
      </c>
      <c r="P879" s="103">
        <f t="shared" si="145"/>
        <v>0</v>
      </c>
      <c r="Q879" s="50"/>
    </row>
    <row r="880" spans="1:17" hidden="1" outlineLevel="1">
      <c r="A880" s="51">
        <v>16500601</v>
      </c>
      <c r="B880" s="52" t="s">
        <v>392</v>
      </c>
      <c r="C880" s="53" t="s">
        <v>393</v>
      </c>
      <c r="D880" s="54" t="s">
        <v>37</v>
      </c>
      <c r="E880" s="54"/>
      <c r="F880" s="55">
        <v>0</v>
      </c>
      <c r="G880" s="56">
        <f t="shared" si="138"/>
        <v>0</v>
      </c>
      <c r="H880" s="56">
        <f t="shared" si="139"/>
        <v>0</v>
      </c>
      <c r="I880" s="103">
        <f t="shared" si="144"/>
        <v>0</v>
      </c>
      <c r="J880" s="103">
        <f t="shared" si="144"/>
        <v>0</v>
      </c>
      <c r="K880" s="55"/>
      <c r="L880" s="55">
        <v>0</v>
      </c>
      <c r="M880" s="56">
        <f t="shared" si="140"/>
        <v>0</v>
      </c>
      <c r="N880" s="56">
        <f t="shared" si="141"/>
        <v>0</v>
      </c>
      <c r="O880" s="103">
        <f t="shared" si="145"/>
        <v>0</v>
      </c>
      <c r="P880" s="103">
        <f t="shared" si="145"/>
        <v>0</v>
      </c>
      <c r="Q880" s="50"/>
    </row>
    <row r="881" spans="1:17" hidden="1" outlineLevel="1">
      <c r="A881" s="51">
        <v>16500611</v>
      </c>
      <c r="B881" s="52" t="s">
        <v>394</v>
      </c>
      <c r="C881" s="53" t="s">
        <v>395</v>
      </c>
      <c r="D881" s="54" t="s">
        <v>37</v>
      </c>
      <c r="E881" s="54"/>
      <c r="F881" s="55">
        <v>0</v>
      </c>
      <c r="G881" s="56">
        <f t="shared" si="138"/>
        <v>0</v>
      </c>
      <c r="H881" s="56">
        <f t="shared" si="139"/>
        <v>0</v>
      </c>
      <c r="I881" s="103">
        <f t="shared" si="144"/>
        <v>0</v>
      </c>
      <c r="J881" s="103">
        <f t="shared" si="144"/>
        <v>0</v>
      </c>
      <c r="K881" s="55"/>
      <c r="L881" s="55">
        <v>0</v>
      </c>
      <c r="M881" s="56">
        <f t="shared" si="140"/>
        <v>0</v>
      </c>
      <c r="N881" s="56">
        <f t="shared" si="141"/>
        <v>0</v>
      </c>
      <c r="O881" s="103">
        <f t="shared" si="145"/>
        <v>0</v>
      </c>
      <c r="P881" s="103">
        <f t="shared" si="145"/>
        <v>0</v>
      </c>
      <c r="Q881" s="50"/>
    </row>
    <row r="882" spans="1:17" hidden="1" outlineLevel="1">
      <c r="A882" s="51">
        <v>16500612</v>
      </c>
      <c r="B882" s="52" t="s">
        <v>396</v>
      </c>
      <c r="C882" s="53" t="s">
        <v>397</v>
      </c>
      <c r="D882" s="54" t="s">
        <v>37</v>
      </c>
      <c r="E882" s="54"/>
      <c r="F882" s="55">
        <v>0</v>
      </c>
      <c r="G882" s="56">
        <f t="shared" si="138"/>
        <v>0</v>
      </c>
      <c r="H882" s="56">
        <f t="shared" si="139"/>
        <v>0</v>
      </c>
      <c r="I882" s="103">
        <f t="shared" si="144"/>
        <v>0</v>
      </c>
      <c r="J882" s="103">
        <f t="shared" si="144"/>
        <v>0</v>
      </c>
      <c r="K882" s="55"/>
      <c r="L882" s="55">
        <v>0</v>
      </c>
      <c r="M882" s="56">
        <f t="shared" si="140"/>
        <v>0</v>
      </c>
      <c r="N882" s="56">
        <f t="shared" si="141"/>
        <v>0</v>
      </c>
      <c r="O882" s="103">
        <f t="shared" si="145"/>
        <v>0</v>
      </c>
      <c r="P882" s="103">
        <f t="shared" si="145"/>
        <v>0</v>
      </c>
      <c r="Q882" s="50"/>
    </row>
    <row r="883" spans="1:17" hidden="1" outlineLevel="1">
      <c r="A883" s="51">
        <v>16500622</v>
      </c>
      <c r="B883" s="52" t="s">
        <v>398</v>
      </c>
      <c r="C883" s="53" t="s">
        <v>399</v>
      </c>
      <c r="D883" s="54" t="s">
        <v>37</v>
      </c>
      <c r="E883" s="54"/>
      <c r="F883" s="55">
        <v>0</v>
      </c>
      <c r="G883" s="56">
        <f t="shared" si="138"/>
        <v>0</v>
      </c>
      <c r="H883" s="56">
        <f t="shared" si="139"/>
        <v>0</v>
      </c>
      <c r="I883" s="103">
        <f t="shared" ref="I883:J902" si="146">IF(AND(RIGHT($A883)&lt;&gt;"1",RIGHT($A883)&lt;&gt;"2"),$F883,0)*I$701</f>
        <v>0</v>
      </c>
      <c r="J883" s="103">
        <f t="shared" si="146"/>
        <v>0</v>
      </c>
      <c r="K883" s="55"/>
      <c r="L883" s="55">
        <v>0</v>
      </c>
      <c r="M883" s="56">
        <f t="shared" si="140"/>
        <v>0</v>
      </c>
      <c r="N883" s="56">
        <f t="shared" si="141"/>
        <v>0</v>
      </c>
      <c r="O883" s="103">
        <f t="shared" ref="O883:P902" si="147">IF(AND(RIGHT($A883)&lt;&gt;"1",RIGHT($A883)&lt;&gt;"2"),$L883,0)*O$701</f>
        <v>0</v>
      </c>
      <c r="P883" s="103">
        <f t="shared" si="147"/>
        <v>0</v>
      </c>
      <c r="Q883" s="50"/>
    </row>
    <row r="884" spans="1:17" hidden="1" outlineLevel="1">
      <c r="A884" s="51">
        <v>16500623</v>
      </c>
      <c r="B884" s="52" t="s">
        <v>400</v>
      </c>
      <c r="C884" s="53" t="s">
        <v>401</v>
      </c>
      <c r="D884" s="54" t="s">
        <v>37</v>
      </c>
      <c r="E884" s="54"/>
      <c r="F884" s="55">
        <v>0</v>
      </c>
      <c r="G884" s="56">
        <f t="shared" si="138"/>
        <v>0</v>
      </c>
      <c r="H884" s="56">
        <f t="shared" si="139"/>
        <v>0</v>
      </c>
      <c r="I884" s="103">
        <f t="shared" si="146"/>
        <v>0</v>
      </c>
      <c r="J884" s="103">
        <f t="shared" si="146"/>
        <v>0</v>
      </c>
      <c r="K884" s="55"/>
      <c r="L884" s="55">
        <v>0</v>
      </c>
      <c r="M884" s="56">
        <f t="shared" si="140"/>
        <v>0</v>
      </c>
      <c r="N884" s="56">
        <f t="shared" si="141"/>
        <v>0</v>
      </c>
      <c r="O884" s="103">
        <f t="shared" si="147"/>
        <v>0</v>
      </c>
      <c r="P884" s="103">
        <f t="shared" si="147"/>
        <v>0</v>
      </c>
      <c r="Q884" s="50"/>
    </row>
    <row r="885" spans="1:17" hidden="1" outlineLevel="1">
      <c r="A885" s="51">
        <v>16500633</v>
      </c>
      <c r="B885" s="52" t="s">
        <v>402</v>
      </c>
      <c r="C885" s="53" t="s">
        <v>403</v>
      </c>
      <c r="D885" s="54" t="s">
        <v>37</v>
      </c>
      <c r="E885" s="54"/>
      <c r="F885" s="55">
        <v>0</v>
      </c>
      <c r="G885" s="56">
        <f t="shared" si="138"/>
        <v>0</v>
      </c>
      <c r="H885" s="56">
        <f t="shared" si="139"/>
        <v>0</v>
      </c>
      <c r="I885" s="103">
        <f t="shared" si="146"/>
        <v>0</v>
      </c>
      <c r="J885" s="103">
        <f t="shared" si="146"/>
        <v>0</v>
      </c>
      <c r="K885" s="55"/>
      <c r="L885" s="55">
        <v>0</v>
      </c>
      <c r="M885" s="56">
        <f t="shared" si="140"/>
        <v>0</v>
      </c>
      <c r="N885" s="56">
        <f t="shared" si="141"/>
        <v>0</v>
      </c>
      <c r="O885" s="103">
        <f t="shared" si="147"/>
        <v>0</v>
      </c>
      <c r="P885" s="103">
        <f t="shared" si="147"/>
        <v>0</v>
      </c>
      <c r="Q885" s="50"/>
    </row>
    <row r="886" spans="1:17" hidden="1" outlineLevel="1">
      <c r="A886" s="51">
        <v>16500643</v>
      </c>
      <c r="B886" s="52" t="s">
        <v>404</v>
      </c>
      <c r="C886" s="53" t="s">
        <v>405</v>
      </c>
      <c r="D886" s="54" t="s">
        <v>37</v>
      </c>
      <c r="E886" s="54"/>
      <c r="F886" s="55">
        <v>0</v>
      </c>
      <c r="G886" s="56">
        <f t="shared" si="138"/>
        <v>0</v>
      </c>
      <c r="H886" s="56">
        <f t="shared" si="139"/>
        <v>0</v>
      </c>
      <c r="I886" s="103">
        <f t="shared" si="146"/>
        <v>0</v>
      </c>
      <c r="J886" s="103">
        <f t="shared" si="146"/>
        <v>0</v>
      </c>
      <c r="K886" s="55"/>
      <c r="L886" s="55">
        <v>0</v>
      </c>
      <c r="M886" s="56">
        <f t="shared" si="140"/>
        <v>0</v>
      </c>
      <c r="N886" s="56">
        <f t="shared" si="141"/>
        <v>0</v>
      </c>
      <c r="O886" s="103">
        <f t="shared" si="147"/>
        <v>0</v>
      </c>
      <c r="P886" s="103">
        <f t="shared" si="147"/>
        <v>0</v>
      </c>
      <c r="Q886" s="50"/>
    </row>
    <row r="887" spans="1:17" hidden="1" outlineLevel="1">
      <c r="A887" s="51">
        <v>16500651</v>
      </c>
      <c r="B887" s="52" t="s">
        <v>406</v>
      </c>
      <c r="C887" s="53" t="s">
        <v>407</v>
      </c>
      <c r="D887" s="54" t="s">
        <v>37</v>
      </c>
      <c r="E887" s="54"/>
      <c r="F887" s="55">
        <v>0</v>
      </c>
      <c r="G887" s="56">
        <f t="shared" si="138"/>
        <v>0</v>
      </c>
      <c r="H887" s="56">
        <f t="shared" si="139"/>
        <v>0</v>
      </c>
      <c r="I887" s="103">
        <f t="shared" si="146"/>
        <v>0</v>
      </c>
      <c r="J887" s="103">
        <f t="shared" si="146"/>
        <v>0</v>
      </c>
      <c r="K887" s="55"/>
      <c r="L887" s="55">
        <v>0</v>
      </c>
      <c r="M887" s="56">
        <f t="shared" si="140"/>
        <v>0</v>
      </c>
      <c r="N887" s="56">
        <f t="shared" si="141"/>
        <v>0</v>
      </c>
      <c r="O887" s="103">
        <f t="shared" si="147"/>
        <v>0</v>
      </c>
      <c r="P887" s="103">
        <f t="shared" si="147"/>
        <v>0</v>
      </c>
      <c r="Q887" s="50"/>
    </row>
    <row r="888" spans="1:17" hidden="1" outlineLevel="1">
      <c r="A888" s="51">
        <v>16500661</v>
      </c>
      <c r="B888" s="52" t="s">
        <v>408</v>
      </c>
      <c r="C888" s="53" t="s">
        <v>409</v>
      </c>
      <c r="D888" s="54" t="s">
        <v>37</v>
      </c>
      <c r="E888" s="54"/>
      <c r="F888" s="55">
        <v>0</v>
      </c>
      <c r="G888" s="56">
        <f t="shared" si="138"/>
        <v>0</v>
      </c>
      <c r="H888" s="56">
        <f t="shared" si="139"/>
        <v>0</v>
      </c>
      <c r="I888" s="103">
        <f t="shared" si="146"/>
        <v>0</v>
      </c>
      <c r="J888" s="103">
        <f t="shared" si="146"/>
        <v>0</v>
      </c>
      <c r="K888" s="55"/>
      <c r="L888" s="55">
        <v>0</v>
      </c>
      <c r="M888" s="56">
        <f t="shared" si="140"/>
        <v>0</v>
      </c>
      <c r="N888" s="56">
        <f t="shared" si="141"/>
        <v>0</v>
      </c>
      <c r="O888" s="103">
        <f t="shared" si="147"/>
        <v>0</v>
      </c>
      <c r="P888" s="103">
        <f t="shared" si="147"/>
        <v>0</v>
      </c>
      <c r="Q888" s="50"/>
    </row>
    <row r="889" spans="1:17" hidden="1" outlineLevel="1">
      <c r="A889" s="51">
        <v>16500671</v>
      </c>
      <c r="B889" s="52" t="s">
        <v>410</v>
      </c>
      <c r="C889" s="53" t="s">
        <v>411</v>
      </c>
      <c r="D889" s="54" t="s">
        <v>37</v>
      </c>
      <c r="E889" s="54"/>
      <c r="F889" s="55">
        <v>0</v>
      </c>
      <c r="G889" s="56">
        <f t="shared" si="138"/>
        <v>0</v>
      </c>
      <c r="H889" s="56">
        <f t="shared" si="139"/>
        <v>0</v>
      </c>
      <c r="I889" s="103">
        <f t="shared" si="146"/>
        <v>0</v>
      </c>
      <c r="J889" s="103">
        <f t="shared" si="146"/>
        <v>0</v>
      </c>
      <c r="K889" s="55"/>
      <c r="L889" s="55">
        <v>0</v>
      </c>
      <c r="M889" s="56">
        <f t="shared" si="140"/>
        <v>0</v>
      </c>
      <c r="N889" s="56">
        <f t="shared" si="141"/>
        <v>0</v>
      </c>
      <c r="O889" s="103">
        <f t="shared" si="147"/>
        <v>0</v>
      </c>
      <c r="P889" s="103">
        <f t="shared" si="147"/>
        <v>0</v>
      </c>
      <c r="Q889" s="50"/>
    </row>
    <row r="890" spans="1:17" hidden="1" outlineLevel="1">
      <c r="A890" s="51">
        <v>16500673</v>
      </c>
      <c r="B890" s="52" t="s">
        <v>412</v>
      </c>
      <c r="C890" s="53" t="s">
        <v>413</v>
      </c>
      <c r="D890" s="54" t="s">
        <v>37</v>
      </c>
      <c r="E890" s="54"/>
      <c r="F890" s="55">
        <v>0</v>
      </c>
      <c r="G890" s="56">
        <f t="shared" si="138"/>
        <v>0</v>
      </c>
      <c r="H890" s="56">
        <f t="shared" si="139"/>
        <v>0</v>
      </c>
      <c r="I890" s="103">
        <f t="shared" si="146"/>
        <v>0</v>
      </c>
      <c r="J890" s="103">
        <f t="shared" si="146"/>
        <v>0</v>
      </c>
      <c r="K890" s="55"/>
      <c r="L890" s="55">
        <v>0</v>
      </c>
      <c r="M890" s="56">
        <f t="shared" si="140"/>
        <v>0</v>
      </c>
      <c r="N890" s="56">
        <f t="shared" si="141"/>
        <v>0</v>
      </c>
      <c r="O890" s="103">
        <f t="shared" si="147"/>
        <v>0</v>
      </c>
      <c r="P890" s="103">
        <f t="shared" si="147"/>
        <v>0</v>
      </c>
      <c r="Q890" s="50"/>
    </row>
    <row r="891" spans="1:17" hidden="1" outlineLevel="1">
      <c r="A891" s="51">
        <v>16500681</v>
      </c>
      <c r="B891" s="52" t="s">
        <v>414</v>
      </c>
      <c r="C891" s="53" t="s">
        <v>415</v>
      </c>
      <c r="D891" s="54" t="s">
        <v>37</v>
      </c>
      <c r="E891" s="54"/>
      <c r="F891" s="55">
        <v>0</v>
      </c>
      <c r="G891" s="56">
        <f t="shared" si="138"/>
        <v>0</v>
      </c>
      <c r="H891" s="56">
        <f t="shared" si="139"/>
        <v>0</v>
      </c>
      <c r="I891" s="103">
        <f t="shared" si="146"/>
        <v>0</v>
      </c>
      <c r="J891" s="103">
        <f t="shared" si="146"/>
        <v>0</v>
      </c>
      <c r="K891" s="55"/>
      <c r="L891" s="55">
        <v>0</v>
      </c>
      <c r="M891" s="56">
        <f t="shared" si="140"/>
        <v>0</v>
      </c>
      <c r="N891" s="56">
        <f t="shared" si="141"/>
        <v>0</v>
      </c>
      <c r="O891" s="103">
        <f t="shared" si="147"/>
        <v>0</v>
      </c>
      <c r="P891" s="103">
        <f t="shared" si="147"/>
        <v>0</v>
      </c>
      <c r="Q891" s="50"/>
    </row>
    <row r="892" spans="1:17" hidden="1" outlineLevel="1">
      <c r="A892" s="51">
        <v>16500683</v>
      </c>
      <c r="B892" s="52" t="s">
        <v>416</v>
      </c>
      <c r="C892" s="53" t="s">
        <v>417</v>
      </c>
      <c r="D892" s="54" t="s">
        <v>37</v>
      </c>
      <c r="E892" s="54"/>
      <c r="F892" s="55">
        <v>0</v>
      </c>
      <c r="G892" s="56">
        <f t="shared" si="138"/>
        <v>0</v>
      </c>
      <c r="H892" s="56">
        <f t="shared" si="139"/>
        <v>0</v>
      </c>
      <c r="I892" s="103">
        <f t="shared" si="146"/>
        <v>0</v>
      </c>
      <c r="J892" s="103">
        <f t="shared" si="146"/>
        <v>0</v>
      </c>
      <c r="K892" s="55"/>
      <c r="L892" s="55">
        <v>0</v>
      </c>
      <c r="M892" s="56">
        <f t="shared" si="140"/>
        <v>0</v>
      </c>
      <c r="N892" s="56">
        <f t="shared" si="141"/>
        <v>0</v>
      </c>
      <c r="O892" s="103">
        <f t="shared" si="147"/>
        <v>0</v>
      </c>
      <c r="P892" s="103">
        <f t="shared" si="147"/>
        <v>0</v>
      </c>
      <c r="Q892" s="50"/>
    </row>
    <row r="893" spans="1:17" hidden="1" outlineLevel="1">
      <c r="A893" s="51">
        <v>16500693</v>
      </c>
      <c r="B893" s="52" t="s">
        <v>418</v>
      </c>
      <c r="C893" s="53" t="s">
        <v>419</v>
      </c>
      <c r="D893" s="54" t="s">
        <v>37</v>
      </c>
      <c r="E893" s="54"/>
      <c r="F893" s="55">
        <v>0</v>
      </c>
      <c r="G893" s="56">
        <f t="shared" si="138"/>
        <v>0</v>
      </c>
      <c r="H893" s="56">
        <f t="shared" si="139"/>
        <v>0</v>
      </c>
      <c r="I893" s="103">
        <f t="shared" si="146"/>
        <v>0</v>
      </c>
      <c r="J893" s="103">
        <f t="shared" si="146"/>
        <v>0</v>
      </c>
      <c r="K893" s="55"/>
      <c r="L893" s="55">
        <v>0</v>
      </c>
      <c r="M893" s="56">
        <f t="shared" si="140"/>
        <v>0</v>
      </c>
      <c r="N893" s="56">
        <f t="shared" si="141"/>
        <v>0</v>
      </c>
      <c r="O893" s="103">
        <f t="shared" si="147"/>
        <v>0</v>
      </c>
      <c r="P893" s="103">
        <f t="shared" si="147"/>
        <v>0</v>
      </c>
      <c r="Q893" s="50"/>
    </row>
    <row r="894" spans="1:17" hidden="1" outlineLevel="1">
      <c r="A894" s="51">
        <v>16500703</v>
      </c>
      <c r="B894" s="52" t="s">
        <v>420</v>
      </c>
      <c r="C894" s="53" t="s">
        <v>421</v>
      </c>
      <c r="D894" s="54" t="s">
        <v>37</v>
      </c>
      <c r="E894" s="54"/>
      <c r="F894" s="55">
        <v>0</v>
      </c>
      <c r="G894" s="56">
        <f t="shared" si="138"/>
        <v>0</v>
      </c>
      <c r="H894" s="56">
        <f t="shared" si="139"/>
        <v>0</v>
      </c>
      <c r="I894" s="103">
        <f t="shared" si="146"/>
        <v>0</v>
      </c>
      <c r="J894" s="103">
        <f t="shared" si="146"/>
        <v>0</v>
      </c>
      <c r="K894" s="55"/>
      <c r="L894" s="55">
        <v>0</v>
      </c>
      <c r="M894" s="56">
        <f t="shared" si="140"/>
        <v>0</v>
      </c>
      <c r="N894" s="56">
        <f t="shared" si="141"/>
        <v>0</v>
      </c>
      <c r="O894" s="103">
        <f t="shared" si="147"/>
        <v>0</v>
      </c>
      <c r="P894" s="103">
        <f t="shared" si="147"/>
        <v>0</v>
      </c>
      <c r="Q894" s="50"/>
    </row>
    <row r="895" spans="1:17" hidden="1" outlineLevel="1">
      <c r="A895" s="51">
        <v>16500731</v>
      </c>
      <c r="B895" s="52" t="s">
        <v>422</v>
      </c>
      <c r="C895" s="53" t="s">
        <v>423</v>
      </c>
      <c r="D895" s="54" t="s">
        <v>37</v>
      </c>
      <c r="E895" s="54"/>
      <c r="F895" s="55">
        <v>0</v>
      </c>
      <c r="G895" s="56">
        <f t="shared" ref="G895:G958" si="148">IF(RIGHT($A895)="1",$F895,0)</f>
        <v>0</v>
      </c>
      <c r="H895" s="56">
        <f t="shared" ref="H895:H958" si="149">IF(RIGHT($A895)="2",$F895,0)</f>
        <v>0</v>
      </c>
      <c r="I895" s="103">
        <f t="shared" si="146"/>
        <v>0</v>
      </c>
      <c r="J895" s="103">
        <f t="shared" si="146"/>
        <v>0</v>
      </c>
      <c r="K895" s="55"/>
      <c r="L895" s="55">
        <v>0</v>
      </c>
      <c r="M895" s="56">
        <f t="shared" ref="M895:M958" si="150">IF(RIGHT($A895)="1",$L895,0)</f>
        <v>0</v>
      </c>
      <c r="N895" s="56">
        <f t="shared" ref="N895:N958" si="151">IF(RIGHT($A895)="2",$L895,0)</f>
        <v>0</v>
      </c>
      <c r="O895" s="103">
        <f t="shared" si="147"/>
        <v>0</v>
      </c>
      <c r="P895" s="103">
        <f t="shared" si="147"/>
        <v>0</v>
      </c>
      <c r="Q895" s="50"/>
    </row>
    <row r="896" spans="1:17" hidden="1" outlineLevel="1">
      <c r="A896" s="51">
        <v>16500741</v>
      </c>
      <c r="B896" s="52" t="s">
        <v>424</v>
      </c>
      <c r="C896" s="53" t="s">
        <v>425</v>
      </c>
      <c r="D896" s="54" t="s">
        <v>37</v>
      </c>
      <c r="E896" s="54"/>
      <c r="F896" s="55">
        <v>0</v>
      </c>
      <c r="G896" s="56">
        <f t="shared" si="148"/>
        <v>0</v>
      </c>
      <c r="H896" s="56">
        <f t="shared" si="149"/>
        <v>0</v>
      </c>
      <c r="I896" s="103">
        <f t="shared" si="146"/>
        <v>0</v>
      </c>
      <c r="J896" s="103">
        <f t="shared" si="146"/>
        <v>0</v>
      </c>
      <c r="K896" s="55"/>
      <c r="L896" s="55">
        <v>0</v>
      </c>
      <c r="M896" s="56">
        <f t="shared" si="150"/>
        <v>0</v>
      </c>
      <c r="N896" s="56">
        <f t="shared" si="151"/>
        <v>0</v>
      </c>
      <c r="O896" s="103">
        <f t="shared" si="147"/>
        <v>0</v>
      </c>
      <c r="P896" s="103">
        <f t="shared" si="147"/>
        <v>0</v>
      </c>
      <c r="Q896" s="50"/>
    </row>
    <row r="897" spans="1:17" hidden="1" outlineLevel="1">
      <c r="A897" s="51">
        <v>16500743</v>
      </c>
      <c r="B897" s="52" t="s">
        <v>426</v>
      </c>
      <c r="C897" s="53" t="s">
        <v>427</v>
      </c>
      <c r="D897" s="54" t="s">
        <v>37</v>
      </c>
      <c r="E897" s="54"/>
      <c r="F897" s="55">
        <v>0</v>
      </c>
      <c r="G897" s="56">
        <f t="shared" si="148"/>
        <v>0</v>
      </c>
      <c r="H897" s="56">
        <f t="shared" si="149"/>
        <v>0</v>
      </c>
      <c r="I897" s="103">
        <f t="shared" si="146"/>
        <v>0</v>
      </c>
      <c r="J897" s="103">
        <f t="shared" si="146"/>
        <v>0</v>
      </c>
      <c r="K897" s="55"/>
      <c r="L897" s="55">
        <v>0</v>
      </c>
      <c r="M897" s="56">
        <f t="shared" si="150"/>
        <v>0</v>
      </c>
      <c r="N897" s="56">
        <f t="shared" si="151"/>
        <v>0</v>
      </c>
      <c r="O897" s="103">
        <f t="shared" si="147"/>
        <v>0</v>
      </c>
      <c r="P897" s="103">
        <f t="shared" si="147"/>
        <v>0</v>
      </c>
      <c r="Q897" s="50"/>
    </row>
    <row r="898" spans="1:17" hidden="1" outlineLevel="1">
      <c r="A898" s="51">
        <v>16500751</v>
      </c>
      <c r="B898" s="52" t="s">
        <v>428</v>
      </c>
      <c r="C898" s="53" t="s">
        <v>429</v>
      </c>
      <c r="D898" s="54" t="s">
        <v>37</v>
      </c>
      <c r="E898" s="54"/>
      <c r="F898" s="55">
        <v>0</v>
      </c>
      <c r="G898" s="56">
        <f t="shared" si="148"/>
        <v>0</v>
      </c>
      <c r="H898" s="56">
        <f t="shared" si="149"/>
        <v>0</v>
      </c>
      <c r="I898" s="103">
        <f t="shared" si="146"/>
        <v>0</v>
      </c>
      <c r="J898" s="103">
        <f t="shared" si="146"/>
        <v>0</v>
      </c>
      <c r="K898" s="55"/>
      <c r="L898" s="55">
        <v>0</v>
      </c>
      <c r="M898" s="56">
        <f t="shared" si="150"/>
        <v>0</v>
      </c>
      <c r="N898" s="56">
        <f t="shared" si="151"/>
        <v>0</v>
      </c>
      <c r="O898" s="103">
        <f t="shared" si="147"/>
        <v>0</v>
      </c>
      <c r="P898" s="103">
        <f t="shared" si="147"/>
        <v>0</v>
      </c>
      <c r="Q898" s="50"/>
    </row>
    <row r="899" spans="1:17" hidden="1" outlineLevel="1">
      <c r="A899" s="51">
        <v>16500753</v>
      </c>
      <c r="B899" s="52" t="s">
        <v>430</v>
      </c>
      <c r="C899" s="53" t="s">
        <v>431</v>
      </c>
      <c r="D899" s="54" t="s">
        <v>37</v>
      </c>
      <c r="E899" s="54"/>
      <c r="F899" s="55">
        <v>0</v>
      </c>
      <c r="G899" s="56">
        <f t="shared" si="148"/>
        <v>0</v>
      </c>
      <c r="H899" s="56">
        <f t="shared" si="149"/>
        <v>0</v>
      </c>
      <c r="I899" s="103">
        <f t="shared" si="146"/>
        <v>0</v>
      </c>
      <c r="J899" s="103">
        <f t="shared" si="146"/>
        <v>0</v>
      </c>
      <c r="K899" s="55"/>
      <c r="L899" s="55">
        <v>0</v>
      </c>
      <c r="M899" s="56">
        <f t="shared" si="150"/>
        <v>0</v>
      </c>
      <c r="N899" s="56">
        <f t="shared" si="151"/>
        <v>0</v>
      </c>
      <c r="O899" s="103">
        <f t="shared" si="147"/>
        <v>0</v>
      </c>
      <c r="P899" s="103">
        <f t="shared" si="147"/>
        <v>0</v>
      </c>
      <c r="Q899" s="50"/>
    </row>
    <row r="900" spans="1:17" hidden="1" outlineLevel="1">
      <c r="A900" s="51">
        <v>16500763</v>
      </c>
      <c r="B900" s="52" t="s">
        <v>432</v>
      </c>
      <c r="C900" s="53" t="s">
        <v>433</v>
      </c>
      <c r="D900" s="54" t="s">
        <v>37</v>
      </c>
      <c r="E900" s="54"/>
      <c r="F900" s="55">
        <v>0</v>
      </c>
      <c r="G900" s="56">
        <f t="shared" si="148"/>
        <v>0</v>
      </c>
      <c r="H900" s="56">
        <f t="shared" si="149"/>
        <v>0</v>
      </c>
      <c r="I900" s="103">
        <f t="shared" si="146"/>
        <v>0</v>
      </c>
      <c r="J900" s="103">
        <f t="shared" si="146"/>
        <v>0</v>
      </c>
      <c r="K900" s="55"/>
      <c r="L900" s="55">
        <v>0</v>
      </c>
      <c r="M900" s="56">
        <f t="shared" si="150"/>
        <v>0</v>
      </c>
      <c r="N900" s="56">
        <f t="shared" si="151"/>
        <v>0</v>
      </c>
      <c r="O900" s="103">
        <f t="shared" si="147"/>
        <v>0</v>
      </c>
      <c r="P900" s="103">
        <f t="shared" si="147"/>
        <v>0</v>
      </c>
      <c r="Q900" s="50"/>
    </row>
    <row r="901" spans="1:17" hidden="1" outlineLevel="1">
      <c r="A901" s="51">
        <v>16500783</v>
      </c>
      <c r="B901" s="52" t="s">
        <v>434</v>
      </c>
      <c r="C901" s="53" t="s">
        <v>435</v>
      </c>
      <c r="D901" s="54" t="s">
        <v>37</v>
      </c>
      <c r="E901" s="54"/>
      <c r="F901" s="55">
        <v>0</v>
      </c>
      <c r="G901" s="56">
        <f t="shared" si="148"/>
        <v>0</v>
      </c>
      <c r="H901" s="56">
        <f t="shared" si="149"/>
        <v>0</v>
      </c>
      <c r="I901" s="103">
        <f t="shared" si="146"/>
        <v>0</v>
      </c>
      <c r="J901" s="103">
        <f t="shared" si="146"/>
        <v>0</v>
      </c>
      <c r="K901" s="55"/>
      <c r="L901" s="55">
        <v>0</v>
      </c>
      <c r="M901" s="56">
        <f t="shared" si="150"/>
        <v>0</v>
      </c>
      <c r="N901" s="56">
        <f t="shared" si="151"/>
        <v>0</v>
      </c>
      <c r="O901" s="103">
        <f t="shared" si="147"/>
        <v>0</v>
      </c>
      <c r="P901" s="103">
        <f t="shared" si="147"/>
        <v>0</v>
      </c>
      <c r="Q901" s="50"/>
    </row>
    <row r="902" spans="1:17" hidden="1" outlineLevel="1">
      <c r="A902" s="51">
        <v>16500813</v>
      </c>
      <c r="B902" s="52" t="s">
        <v>436</v>
      </c>
      <c r="C902" s="53" t="s">
        <v>437</v>
      </c>
      <c r="D902" s="54" t="s">
        <v>37</v>
      </c>
      <c r="E902" s="54"/>
      <c r="F902" s="55">
        <v>0</v>
      </c>
      <c r="G902" s="56">
        <f t="shared" si="148"/>
        <v>0</v>
      </c>
      <c r="H902" s="56">
        <f t="shared" si="149"/>
        <v>0</v>
      </c>
      <c r="I902" s="103">
        <f t="shared" si="146"/>
        <v>0</v>
      </c>
      <c r="J902" s="103">
        <f t="shared" si="146"/>
        <v>0</v>
      </c>
      <c r="K902" s="55"/>
      <c r="L902" s="55">
        <v>0</v>
      </c>
      <c r="M902" s="56">
        <f t="shared" si="150"/>
        <v>0</v>
      </c>
      <c r="N902" s="56">
        <f t="shared" si="151"/>
        <v>0</v>
      </c>
      <c r="O902" s="103">
        <f t="shared" si="147"/>
        <v>0</v>
      </c>
      <c r="P902" s="103">
        <f t="shared" si="147"/>
        <v>0</v>
      </c>
      <c r="Q902" s="50"/>
    </row>
    <row r="903" spans="1:17" hidden="1" outlineLevel="1">
      <c r="A903" s="51">
        <v>16500833</v>
      </c>
      <c r="B903" s="52" t="s">
        <v>438</v>
      </c>
      <c r="C903" s="53" t="s">
        <v>439</v>
      </c>
      <c r="D903" s="54" t="s">
        <v>37</v>
      </c>
      <c r="E903" s="54"/>
      <c r="F903" s="55">
        <v>0</v>
      </c>
      <c r="G903" s="56">
        <f t="shared" si="148"/>
        <v>0</v>
      </c>
      <c r="H903" s="56">
        <f t="shared" si="149"/>
        <v>0</v>
      </c>
      <c r="I903" s="103">
        <f t="shared" ref="I903:J922" si="152">IF(AND(RIGHT($A903)&lt;&gt;"1",RIGHT($A903)&lt;&gt;"2"),$F903,0)*I$701</f>
        <v>0</v>
      </c>
      <c r="J903" s="103">
        <f t="shared" si="152"/>
        <v>0</v>
      </c>
      <c r="K903" s="55"/>
      <c r="L903" s="55">
        <v>0</v>
      </c>
      <c r="M903" s="56">
        <f t="shared" si="150"/>
        <v>0</v>
      </c>
      <c r="N903" s="56">
        <f t="shared" si="151"/>
        <v>0</v>
      </c>
      <c r="O903" s="103">
        <f t="shared" ref="O903:P922" si="153">IF(AND(RIGHT($A903)&lt;&gt;"1",RIGHT($A903)&lt;&gt;"2"),$L903,0)*O$701</f>
        <v>0</v>
      </c>
      <c r="P903" s="103">
        <f t="shared" si="153"/>
        <v>0</v>
      </c>
      <c r="Q903" s="50"/>
    </row>
    <row r="904" spans="1:17" hidden="1" outlineLevel="1">
      <c r="A904" s="51">
        <v>16500843</v>
      </c>
      <c r="B904" s="52" t="s">
        <v>440</v>
      </c>
      <c r="C904" s="53" t="s">
        <v>441</v>
      </c>
      <c r="D904" s="54" t="s">
        <v>37</v>
      </c>
      <c r="E904" s="54"/>
      <c r="F904" s="55">
        <v>0</v>
      </c>
      <c r="G904" s="56">
        <f t="shared" si="148"/>
        <v>0</v>
      </c>
      <c r="H904" s="56">
        <f t="shared" si="149"/>
        <v>0</v>
      </c>
      <c r="I904" s="103">
        <f t="shared" si="152"/>
        <v>0</v>
      </c>
      <c r="J904" s="103">
        <f t="shared" si="152"/>
        <v>0</v>
      </c>
      <c r="K904" s="55"/>
      <c r="L904" s="55">
        <v>0</v>
      </c>
      <c r="M904" s="56">
        <f t="shared" si="150"/>
        <v>0</v>
      </c>
      <c r="N904" s="56">
        <f t="shared" si="151"/>
        <v>0</v>
      </c>
      <c r="O904" s="103">
        <f t="shared" si="153"/>
        <v>0</v>
      </c>
      <c r="P904" s="103">
        <f t="shared" si="153"/>
        <v>0</v>
      </c>
      <c r="Q904" s="50"/>
    </row>
    <row r="905" spans="1:17" hidden="1" outlineLevel="1">
      <c r="A905" s="51">
        <v>16500853</v>
      </c>
      <c r="B905" s="52" t="s">
        <v>442</v>
      </c>
      <c r="C905" s="53" t="s">
        <v>443</v>
      </c>
      <c r="D905" s="54" t="s">
        <v>37</v>
      </c>
      <c r="E905" s="54"/>
      <c r="F905" s="55">
        <v>0</v>
      </c>
      <c r="G905" s="56">
        <f t="shared" si="148"/>
        <v>0</v>
      </c>
      <c r="H905" s="56">
        <f t="shared" si="149"/>
        <v>0</v>
      </c>
      <c r="I905" s="103">
        <f t="shared" si="152"/>
        <v>0</v>
      </c>
      <c r="J905" s="103">
        <f t="shared" si="152"/>
        <v>0</v>
      </c>
      <c r="K905" s="55"/>
      <c r="L905" s="55">
        <v>0</v>
      </c>
      <c r="M905" s="56">
        <f t="shared" si="150"/>
        <v>0</v>
      </c>
      <c r="N905" s="56">
        <f t="shared" si="151"/>
        <v>0</v>
      </c>
      <c r="O905" s="103">
        <f t="shared" si="153"/>
        <v>0</v>
      </c>
      <c r="P905" s="103">
        <f t="shared" si="153"/>
        <v>0</v>
      </c>
      <c r="Q905" s="50"/>
    </row>
    <row r="906" spans="1:17" hidden="1" outlineLevel="1">
      <c r="A906" s="51">
        <v>16500873</v>
      </c>
      <c r="B906" s="52" t="s">
        <v>444</v>
      </c>
      <c r="C906" s="53" t="s">
        <v>445</v>
      </c>
      <c r="D906" s="54" t="s">
        <v>37</v>
      </c>
      <c r="E906" s="54"/>
      <c r="F906" s="55">
        <v>0</v>
      </c>
      <c r="G906" s="56">
        <f t="shared" si="148"/>
        <v>0</v>
      </c>
      <c r="H906" s="56">
        <f t="shared" si="149"/>
        <v>0</v>
      </c>
      <c r="I906" s="103">
        <f t="shared" si="152"/>
        <v>0</v>
      </c>
      <c r="J906" s="103">
        <f t="shared" si="152"/>
        <v>0</v>
      </c>
      <c r="K906" s="55"/>
      <c r="L906" s="55">
        <v>0</v>
      </c>
      <c r="M906" s="56">
        <f t="shared" si="150"/>
        <v>0</v>
      </c>
      <c r="N906" s="56">
        <f t="shared" si="151"/>
        <v>0</v>
      </c>
      <c r="O906" s="103">
        <f t="shared" si="153"/>
        <v>0</v>
      </c>
      <c r="P906" s="103">
        <f t="shared" si="153"/>
        <v>0</v>
      </c>
      <c r="Q906" s="50"/>
    </row>
    <row r="907" spans="1:17" hidden="1" outlineLevel="1">
      <c r="A907" s="51">
        <v>16500881</v>
      </c>
      <c r="B907" s="52" t="s">
        <v>446</v>
      </c>
      <c r="C907" s="53" t="s">
        <v>447</v>
      </c>
      <c r="D907" s="54" t="s">
        <v>37</v>
      </c>
      <c r="E907" s="54"/>
      <c r="F907" s="55">
        <v>0</v>
      </c>
      <c r="G907" s="56">
        <f t="shared" si="148"/>
        <v>0</v>
      </c>
      <c r="H907" s="56">
        <f t="shared" si="149"/>
        <v>0</v>
      </c>
      <c r="I907" s="103">
        <f t="shared" si="152"/>
        <v>0</v>
      </c>
      <c r="J907" s="103">
        <f t="shared" si="152"/>
        <v>0</v>
      </c>
      <c r="K907" s="55"/>
      <c r="L907" s="55">
        <v>0</v>
      </c>
      <c r="M907" s="56">
        <f t="shared" si="150"/>
        <v>0</v>
      </c>
      <c r="N907" s="56">
        <f t="shared" si="151"/>
        <v>0</v>
      </c>
      <c r="O907" s="103">
        <f t="shared" si="153"/>
        <v>0</v>
      </c>
      <c r="P907" s="103">
        <f t="shared" si="153"/>
        <v>0</v>
      </c>
      <c r="Q907" s="50"/>
    </row>
    <row r="908" spans="1:17" hidden="1" outlineLevel="1">
      <c r="A908" s="51">
        <v>16500893</v>
      </c>
      <c r="B908" s="52" t="s">
        <v>448</v>
      </c>
      <c r="C908" s="53" t="s">
        <v>449</v>
      </c>
      <c r="D908" s="54" t="s">
        <v>37</v>
      </c>
      <c r="E908" s="54"/>
      <c r="F908" s="55">
        <v>0</v>
      </c>
      <c r="G908" s="56">
        <f t="shared" si="148"/>
        <v>0</v>
      </c>
      <c r="H908" s="56">
        <f t="shared" si="149"/>
        <v>0</v>
      </c>
      <c r="I908" s="103">
        <f t="shared" si="152"/>
        <v>0</v>
      </c>
      <c r="J908" s="103">
        <f t="shared" si="152"/>
        <v>0</v>
      </c>
      <c r="K908" s="55"/>
      <c r="L908" s="55">
        <v>0</v>
      </c>
      <c r="M908" s="56">
        <f t="shared" si="150"/>
        <v>0</v>
      </c>
      <c r="N908" s="56">
        <f t="shared" si="151"/>
        <v>0</v>
      </c>
      <c r="O908" s="103">
        <f t="shared" si="153"/>
        <v>0</v>
      </c>
      <c r="P908" s="103">
        <f t="shared" si="153"/>
        <v>0</v>
      </c>
      <c r="Q908" s="50"/>
    </row>
    <row r="909" spans="1:17" hidden="1" outlineLevel="1">
      <c r="A909" s="51">
        <v>16500901</v>
      </c>
      <c r="B909" s="52" t="s">
        <v>450</v>
      </c>
      <c r="C909" s="53" t="s">
        <v>451</v>
      </c>
      <c r="D909" s="54" t="s">
        <v>91</v>
      </c>
      <c r="E909" s="54"/>
      <c r="F909" s="55">
        <v>0</v>
      </c>
      <c r="G909" s="56">
        <f t="shared" si="148"/>
        <v>0</v>
      </c>
      <c r="H909" s="56">
        <f t="shared" si="149"/>
        <v>0</v>
      </c>
      <c r="I909" s="103">
        <f t="shared" si="152"/>
        <v>0</v>
      </c>
      <c r="J909" s="103">
        <f t="shared" si="152"/>
        <v>0</v>
      </c>
      <c r="K909" s="55"/>
      <c r="L909" s="55">
        <v>0</v>
      </c>
      <c r="M909" s="56">
        <f t="shared" si="150"/>
        <v>0</v>
      </c>
      <c r="N909" s="56">
        <f t="shared" si="151"/>
        <v>0</v>
      </c>
      <c r="O909" s="103">
        <f t="shared" si="153"/>
        <v>0</v>
      </c>
      <c r="P909" s="103">
        <f t="shared" si="153"/>
        <v>0</v>
      </c>
      <c r="Q909" s="50"/>
    </row>
    <row r="910" spans="1:17" hidden="1" outlineLevel="1">
      <c r="A910" s="51">
        <v>16500911</v>
      </c>
      <c r="B910" s="52" t="s">
        <v>452</v>
      </c>
      <c r="C910" s="53" t="s">
        <v>453</v>
      </c>
      <c r="D910" s="54" t="s">
        <v>37</v>
      </c>
      <c r="E910" s="54"/>
      <c r="F910" s="55">
        <v>0</v>
      </c>
      <c r="G910" s="56">
        <f t="shared" si="148"/>
        <v>0</v>
      </c>
      <c r="H910" s="56">
        <f t="shared" si="149"/>
        <v>0</v>
      </c>
      <c r="I910" s="103">
        <f t="shared" si="152"/>
        <v>0</v>
      </c>
      <c r="J910" s="103">
        <f t="shared" si="152"/>
        <v>0</v>
      </c>
      <c r="K910" s="55"/>
      <c r="L910" s="55">
        <v>0</v>
      </c>
      <c r="M910" s="56">
        <f t="shared" si="150"/>
        <v>0</v>
      </c>
      <c r="N910" s="56">
        <f t="shared" si="151"/>
        <v>0</v>
      </c>
      <c r="O910" s="103">
        <f t="shared" si="153"/>
        <v>0</v>
      </c>
      <c r="P910" s="103">
        <f t="shared" si="153"/>
        <v>0</v>
      </c>
      <c r="Q910" s="50"/>
    </row>
    <row r="911" spans="1:17" hidden="1" outlineLevel="1">
      <c r="A911" s="51">
        <v>16500953</v>
      </c>
      <c r="B911" s="52" t="s">
        <v>454</v>
      </c>
      <c r="C911" s="53" t="s">
        <v>455</v>
      </c>
      <c r="D911" s="54" t="s">
        <v>37</v>
      </c>
      <c r="E911" s="54"/>
      <c r="F911" s="55">
        <v>0</v>
      </c>
      <c r="G911" s="56">
        <f t="shared" si="148"/>
        <v>0</v>
      </c>
      <c r="H911" s="56">
        <f t="shared" si="149"/>
        <v>0</v>
      </c>
      <c r="I911" s="103">
        <f t="shared" si="152"/>
        <v>0</v>
      </c>
      <c r="J911" s="103">
        <f t="shared" si="152"/>
        <v>0</v>
      </c>
      <c r="K911" s="55"/>
      <c r="L911" s="55">
        <v>0</v>
      </c>
      <c r="M911" s="56">
        <f t="shared" si="150"/>
        <v>0</v>
      </c>
      <c r="N911" s="56">
        <f t="shared" si="151"/>
        <v>0</v>
      </c>
      <c r="O911" s="103">
        <f t="shared" si="153"/>
        <v>0</v>
      </c>
      <c r="P911" s="103">
        <f t="shared" si="153"/>
        <v>0</v>
      </c>
      <c r="Q911" s="50"/>
    </row>
    <row r="912" spans="1:17" hidden="1" outlineLevel="1">
      <c r="A912" s="51">
        <v>16500963</v>
      </c>
      <c r="B912" s="52" t="s">
        <v>456</v>
      </c>
      <c r="C912" s="53" t="s">
        <v>457</v>
      </c>
      <c r="D912" s="54" t="s">
        <v>37</v>
      </c>
      <c r="E912" s="54"/>
      <c r="F912" s="55">
        <v>0</v>
      </c>
      <c r="G912" s="56">
        <f t="shared" si="148"/>
        <v>0</v>
      </c>
      <c r="H912" s="56">
        <f t="shared" si="149"/>
        <v>0</v>
      </c>
      <c r="I912" s="103">
        <f t="shared" si="152"/>
        <v>0</v>
      </c>
      <c r="J912" s="103">
        <f t="shared" si="152"/>
        <v>0</v>
      </c>
      <c r="K912" s="55"/>
      <c r="L912" s="55">
        <v>0</v>
      </c>
      <c r="M912" s="56">
        <f t="shared" si="150"/>
        <v>0</v>
      </c>
      <c r="N912" s="56">
        <f t="shared" si="151"/>
        <v>0</v>
      </c>
      <c r="O912" s="103">
        <f t="shared" si="153"/>
        <v>0</v>
      </c>
      <c r="P912" s="103">
        <f t="shared" si="153"/>
        <v>0</v>
      </c>
      <c r="Q912" s="50"/>
    </row>
    <row r="913" spans="1:17" hidden="1" outlineLevel="1">
      <c r="A913" s="51">
        <v>16500973</v>
      </c>
      <c r="B913" s="52" t="s">
        <v>458</v>
      </c>
      <c r="C913" s="53" t="s">
        <v>459</v>
      </c>
      <c r="D913" s="54" t="s">
        <v>37</v>
      </c>
      <c r="E913" s="54"/>
      <c r="F913" s="55">
        <v>0</v>
      </c>
      <c r="G913" s="56">
        <f t="shared" si="148"/>
        <v>0</v>
      </c>
      <c r="H913" s="56">
        <f t="shared" si="149"/>
        <v>0</v>
      </c>
      <c r="I913" s="103">
        <f t="shared" si="152"/>
        <v>0</v>
      </c>
      <c r="J913" s="103">
        <f t="shared" si="152"/>
        <v>0</v>
      </c>
      <c r="K913" s="55"/>
      <c r="L913" s="55">
        <v>0</v>
      </c>
      <c r="M913" s="56">
        <f t="shared" si="150"/>
        <v>0</v>
      </c>
      <c r="N913" s="56">
        <f t="shared" si="151"/>
        <v>0</v>
      </c>
      <c r="O913" s="103">
        <f t="shared" si="153"/>
        <v>0</v>
      </c>
      <c r="P913" s="103">
        <f t="shared" si="153"/>
        <v>0</v>
      </c>
      <c r="Q913" s="50"/>
    </row>
    <row r="914" spans="1:17" hidden="1" outlineLevel="1">
      <c r="A914" s="51">
        <v>16500983</v>
      </c>
      <c r="B914" s="52" t="s">
        <v>460</v>
      </c>
      <c r="C914" s="53" t="s">
        <v>461</v>
      </c>
      <c r="D914" s="54" t="s">
        <v>37</v>
      </c>
      <c r="E914" s="54"/>
      <c r="F914" s="55">
        <v>0</v>
      </c>
      <c r="G914" s="56">
        <f t="shared" si="148"/>
        <v>0</v>
      </c>
      <c r="H914" s="56">
        <f t="shared" si="149"/>
        <v>0</v>
      </c>
      <c r="I914" s="103">
        <f t="shared" si="152"/>
        <v>0</v>
      </c>
      <c r="J914" s="103">
        <f t="shared" si="152"/>
        <v>0</v>
      </c>
      <c r="K914" s="55"/>
      <c r="L914" s="55">
        <v>0</v>
      </c>
      <c r="M914" s="56">
        <f t="shared" si="150"/>
        <v>0</v>
      </c>
      <c r="N914" s="56">
        <f t="shared" si="151"/>
        <v>0</v>
      </c>
      <c r="O914" s="103">
        <f t="shared" si="153"/>
        <v>0</v>
      </c>
      <c r="P914" s="103">
        <f t="shared" si="153"/>
        <v>0</v>
      </c>
      <c r="Q914" s="50"/>
    </row>
    <row r="915" spans="1:17" hidden="1" outlineLevel="1">
      <c r="A915" s="51">
        <v>16501003</v>
      </c>
      <c r="B915" s="52" t="s">
        <v>462</v>
      </c>
      <c r="C915" s="53" t="s">
        <v>463</v>
      </c>
      <c r="D915" s="54" t="s">
        <v>37</v>
      </c>
      <c r="E915" s="54"/>
      <c r="F915" s="55">
        <v>0</v>
      </c>
      <c r="G915" s="56">
        <f t="shared" si="148"/>
        <v>0</v>
      </c>
      <c r="H915" s="56">
        <f t="shared" si="149"/>
        <v>0</v>
      </c>
      <c r="I915" s="103">
        <f t="shared" si="152"/>
        <v>0</v>
      </c>
      <c r="J915" s="103">
        <f t="shared" si="152"/>
        <v>0</v>
      </c>
      <c r="K915" s="55"/>
      <c r="L915" s="55">
        <v>97348.840833333335</v>
      </c>
      <c r="M915" s="56">
        <f t="shared" si="150"/>
        <v>0</v>
      </c>
      <c r="N915" s="56">
        <f t="shared" si="151"/>
        <v>0</v>
      </c>
      <c r="O915" s="103">
        <f t="shared" si="153"/>
        <v>64493.607052083331</v>
      </c>
      <c r="P915" s="103">
        <f t="shared" si="153"/>
        <v>32855.233781250005</v>
      </c>
      <c r="Q915" s="50"/>
    </row>
    <row r="916" spans="1:17" hidden="1" outlineLevel="1">
      <c r="A916" s="51">
        <v>16501013</v>
      </c>
      <c r="B916" s="52" t="s">
        <v>464</v>
      </c>
      <c r="C916" s="53" t="s">
        <v>465</v>
      </c>
      <c r="D916" s="54" t="s">
        <v>37</v>
      </c>
      <c r="E916" s="54"/>
      <c r="F916" s="55">
        <v>0</v>
      </c>
      <c r="G916" s="56">
        <f t="shared" si="148"/>
        <v>0</v>
      </c>
      <c r="H916" s="56">
        <f t="shared" si="149"/>
        <v>0</v>
      </c>
      <c r="I916" s="103">
        <f t="shared" si="152"/>
        <v>0</v>
      </c>
      <c r="J916" s="103">
        <f t="shared" si="152"/>
        <v>0</v>
      </c>
      <c r="K916" s="55"/>
      <c r="L916" s="55">
        <v>4823.3516666666665</v>
      </c>
      <c r="M916" s="56">
        <f t="shared" si="150"/>
        <v>0</v>
      </c>
      <c r="N916" s="56">
        <f t="shared" si="151"/>
        <v>0</v>
      </c>
      <c r="O916" s="103">
        <f t="shared" si="153"/>
        <v>3195.4704791666663</v>
      </c>
      <c r="P916" s="103">
        <f t="shared" si="153"/>
        <v>1627.8811875000001</v>
      </c>
      <c r="Q916" s="50"/>
    </row>
    <row r="917" spans="1:17" hidden="1" outlineLevel="1">
      <c r="A917" s="51">
        <v>16501023</v>
      </c>
      <c r="B917" s="52" t="s">
        <v>466</v>
      </c>
      <c r="C917" s="53" t="s">
        <v>467</v>
      </c>
      <c r="D917" s="54" t="s">
        <v>37</v>
      </c>
      <c r="E917" s="54"/>
      <c r="F917" s="55">
        <v>0</v>
      </c>
      <c r="G917" s="56">
        <f t="shared" si="148"/>
        <v>0</v>
      </c>
      <c r="H917" s="56">
        <f t="shared" si="149"/>
        <v>0</v>
      </c>
      <c r="I917" s="103">
        <f t="shared" si="152"/>
        <v>0</v>
      </c>
      <c r="J917" s="103">
        <f t="shared" si="152"/>
        <v>0</v>
      </c>
      <c r="K917" s="55"/>
      <c r="L917" s="55">
        <v>0</v>
      </c>
      <c r="M917" s="56">
        <f t="shared" si="150"/>
        <v>0</v>
      </c>
      <c r="N917" s="56">
        <f t="shared" si="151"/>
        <v>0</v>
      </c>
      <c r="O917" s="103">
        <f t="shared" si="153"/>
        <v>0</v>
      </c>
      <c r="P917" s="103">
        <f t="shared" si="153"/>
        <v>0</v>
      </c>
      <c r="Q917" s="50"/>
    </row>
    <row r="918" spans="1:17" hidden="1" outlineLevel="1">
      <c r="A918" s="51">
        <v>16501033</v>
      </c>
      <c r="B918" s="52" t="s">
        <v>468</v>
      </c>
      <c r="C918" s="53" t="s">
        <v>469</v>
      </c>
      <c r="D918" s="54" t="s">
        <v>37</v>
      </c>
      <c r="E918" s="54"/>
      <c r="F918" s="55">
        <v>0</v>
      </c>
      <c r="G918" s="56">
        <f t="shared" si="148"/>
        <v>0</v>
      </c>
      <c r="H918" s="56">
        <f t="shared" si="149"/>
        <v>0</v>
      </c>
      <c r="I918" s="103">
        <f t="shared" si="152"/>
        <v>0</v>
      </c>
      <c r="J918" s="103">
        <f t="shared" si="152"/>
        <v>0</v>
      </c>
      <c r="K918" s="55"/>
      <c r="L918" s="55">
        <v>0</v>
      </c>
      <c r="M918" s="56">
        <f t="shared" si="150"/>
        <v>0</v>
      </c>
      <c r="N918" s="56">
        <f t="shared" si="151"/>
        <v>0</v>
      </c>
      <c r="O918" s="103">
        <f t="shared" si="153"/>
        <v>0</v>
      </c>
      <c r="P918" s="103">
        <f t="shared" si="153"/>
        <v>0</v>
      </c>
      <c r="Q918" s="50"/>
    </row>
    <row r="919" spans="1:17" hidden="1" outlineLevel="1">
      <c r="A919" s="51">
        <v>16501043</v>
      </c>
      <c r="B919" s="52" t="s">
        <v>470</v>
      </c>
      <c r="C919" s="53" t="s">
        <v>471</v>
      </c>
      <c r="D919" s="54" t="s">
        <v>37</v>
      </c>
      <c r="E919" s="54"/>
      <c r="F919" s="55">
        <v>0</v>
      </c>
      <c r="G919" s="56">
        <f t="shared" si="148"/>
        <v>0</v>
      </c>
      <c r="H919" s="56">
        <f t="shared" si="149"/>
        <v>0</v>
      </c>
      <c r="I919" s="103">
        <f t="shared" si="152"/>
        <v>0</v>
      </c>
      <c r="J919" s="103">
        <f t="shared" si="152"/>
        <v>0</v>
      </c>
      <c r="K919" s="55"/>
      <c r="L919" s="55">
        <v>0</v>
      </c>
      <c r="M919" s="56">
        <f t="shared" si="150"/>
        <v>0</v>
      </c>
      <c r="N919" s="56">
        <f t="shared" si="151"/>
        <v>0</v>
      </c>
      <c r="O919" s="103">
        <f t="shared" si="153"/>
        <v>0</v>
      </c>
      <c r="P919" s="103">
        <f t="shared" si="153"/>
        <v>0</v>
      </c>
      <c r="Q919" s="50"/>
    </row>
    <row r="920" spans="1:17" hidden="1" outlineLevel="1">
      <c r="A920" s="51">
        <v>16501051</v>
      </c>
      <c r="B920" s="52" t="s">
        <v>472</v>
      </c>
      <c r="C920" s="53" t="s">
        <v>473</v>
      </c>
      <c r="D920" s="54" t="s">
        <v>37</v>
      </c>
      <c r="E920" s="54"/>
      <c r="F920" s="55">
        <v>0</v>
      </c>
      <c r="G920" s="56">
        <f t="shared" si="148"/>
        <v>0</v>
      </c>
      <c r="H920" s="56">
        <f t="shared" si="149"/>
        <v>0</v>
      </c>
      <c r="I920" s="103">
        <f t="shared" si="152"/>
        <v>0</v>
      </c>
      <c r="J920" s="103">
        <f t="shared" si="152"/>
        <v>0</v>
      </c>
      <c r="K920" s="55"/>
      <c r="L920" s="55">
        <v>0</v>
      </c>
      <c r="M920" s="56">
        <f t="shared" si="150"/>
        <v>0</v>
      </c>
      <c r="N920" s="56">
        <f t="shared" si="151"/>
        <v>0</v>
      </c>
      <c r="O920" s="103">
        <f t="shared" si="153"/>
        <v>0</v>
      </c>
      <c r="P920" s="103">
        <f t="shared" si="153"/>
        <v>0</v>
      </c>
      <c r="Q920" s="50"/>
    </row>
    <row r="921" spans="1:17" hidden="1" outlineLevel="1">
      <c r="A921" s="51">
        <v>16501053</v>
      </c>
      <c r="B921" s="52" t="s">
        <v>474</v>
      </c>
      <c r="C921" s="53" t="s">
        <v>475</v>
      </c>
      <c r="D921" s="54" t="s">
        <v>37</v>
      </c>
      <c r="E921" s="54"/>
      <c r="F921" s="55">
        <v>0</v>
      </c>
      <c r="G921" s="56">
        <f t="shared" si="148"/>
        <v>0</v>
      </c>
      <c r="H921" s="56">
        <f t="shared" si="149"/>
        <v>0</v>
      </c>
      <c r="I921" s="103">
        <f t="shared" si="152"/>
        <v>0</v>
      </c>
      <c r="J921" s="103">
        <f t="shared" si="152"/>
        <v>0</v>
      </c>
      <c r="K921" s="55"/>
      <c r="L921" s="55">
        <v>0</v>
      </c>
      <c r="M921" s="56">
        <f t="shared" si="150"/>
        <v>0</v>
      </c>
      <c r="N921" s="56">
        <f t="shared" si="151"/>
        <v>0</v>
      </c>
      <c r="O921" s="103">
        <f t="shared" si="153"/>
        <v>0</v>
      </c>
      <c r="P921" s="103">
        <f t="shared" si="153"/>
        <v>0</v>
      </c>
      <c r="Q921" s="50"/>
    </row>
    <row r="922" spans="1:17" hidden="1" outlineLevel="1">
      <c r="A922" s="51">
        <v>16501083</v>
      </c>
      <c r="B922" s="52" t="s">
        <v>476</v>
      </c>
      <c r="C922" s="53" t="s">
        <v>477</v>
      </c>
      <c r="D922" s="54" t="s">
        <v>37</v>
      </c>
      <c r="E922" s="54"/>
      <c r="F922" s="55">
        <v>4230.9399999999996</v>
      </c>
      <c r="G922" s="56">
        <f t="shared" si="148"/>
        <v>0</v>
      </c>
      <c r="H922" s="56">
        <f t="shared" si="149"/>
        <v>0</v>
      </c>
      <c r="I922" s="103">
        <f t="shared" si="152"/>
        <v>2802.9977499999995</v>
      </c>
      <c r="J922" s="103">
        <f t="shared" si="152"/>
        <v>1427.9422500000001</v>
      </c>
      <c r="K922" s="55"/>
      <c r="L922" s="55">
        <v>6533.0233333333344</v>
      </c>
      <c r="M922" s="56">
        <f t="shared" si="150"/>
        <v>0</v>
      </c>
      <c r="N922" s="56">
        <f t="shared" si="151"/>
        <v>0</v>
      </c>
      <c r="O922" s="103">
        <f t="shared" si="153"/>
        <v>4328.1279583333335</v>
      </c>
      <c r="P922" s="103">
        <f t="shared" si="153"/>
        <v>2204.8953750000005</v>
      </c>
      <c r="Q922" s="50"/>
    </row>
    <row r="923" spans="1:17" hidden="1" outlineLevel="1">
      <c r="A923" s="51">
        <v>16501101</v>
      </c>
      <c r="B923" s="52" t="s">
        <v>478</v>
      </c>
      <c r="C923" s="53" t="s">
        <v>479</v>
      </c>
      <c r="D923" s="54" t="s">
        <v>37</v>
      </c>
      <c r="E923" s="54"/>
      <c r="F923" s="55">
        <v>0</v>
      </c>
      <c r="G923" s="56">
        <f t="shared" si="148"/>
        <v>0</v>
      </c>
      <c r="H923" s="56">
        <f t="shared" si="149"/>
        <v>0</v>
      </c>
      <c r="I923" s="103">
        <f t="shared" ref="I923:J942" si="154">IF(AND(RIGHT($A923)&lt;&gt;"1",RIGHT($A923)&lt;&gt;"2"),$F923,0)*I$701</f>
        <v>0</v>
      </c>
      <c r="J923" s="103">
        <f t="shared" si="154"/>
        <v>0</v>
      </c>
      <c r="K923" s="55"/>
      <c r="L923" s="55">
        <v>0</v>
      </c>
      <c r="M923" s="56">
        <f t="shared" si="150"/>
        <v>0</v>
      </c>
      <c r="N923" s="56">
        <f t="shared" si="151"/>
        <v>0</v>
      </c>
      <c r="O923" s="103">
        <f t="shared" ref="O923:P942" si="155">IF(AND(RIGHT($A923)&lt;&gt;"1",RIGHT($A923)&lt;&gt;"2"),$L923,0)*O$701</f>
        <v>0</v>
      </c>
      <c r="P923" s="103">
        <f t="shared" si="155"/>
        <v>0</v>
      </c>
      <c r="Q923" s="50"/>
    </row>
    <row r="924" spans="1:17" hidden="1" outlineLevel="1">
      <c r="A924" s="51">
        <v>16501103</v>
      </c>
      <c r="B924" s="52" t="s">
        <v>480</v>
      </c>
      <c r="C924" s="53" t="s">
        <v>481</v>
      </c>
      <c r="D924" s="54" t="s">
        <v>37</v>
      </c>
      <c r="E924" s="54"/>
      <c r="F924" s="55">
        <v>0</v>
      </c>
      <c r="G924" s="56">
        <f t="shared" si="148"/>
        <v>0</v>
      </c>
      <c r="H924" s="56">
        <f t="shared" si="149"/>
        <v>0</v>
      </c>
      <c r="I924" s="103">
        <f t="shared" si="154"/>
        <v>0</v>
      </c>
      <c r="J924" s="103">
        <f t="shared" si="154"/>
        <v>0</v>
      </c>
      <c r="K924" s="55"/>
      <c r="L924" s="55">
        <v>0</v>
      </c>
      <c r="M924" s="56">
        <f t="shared" si="150"/>
        <v>0</v>
      </c>
      <c r="N924" s="56">
        <f t="shared" si="151"/>
        <v>0</v>
      </c>
      <c r="O924" s="103">
        <f t="shared" si="155"/>
        <v>0</v>
      </c>
      <c r="P924" s="103">
        <f t="shared" si="155"/>
        <v>0</v>
      </c>
      <c r="Q924" s="50"/>
    </row>
    <row r="925" spans="1:17" hidden="1" outlineLevel="1">
      <c r="A925" s="51">
        <v>16501113</v>
      </c>
      <c r="B925" s="52" t="s">
        <v>482</v>
      </c>
      <c r="C925" s="53" t="s">
        <v>483</v>
      </c>
      <c r="D925" s="54" t="s">
        <v>37</v>
      </c>
      <c r="E925" s="54"/>
      <c r="F925" s="55">
        <v>0</v>
      </c>
      <c r="G925" s="56">
        <f t="shared" si="148"/>
        <v>0</v>
      </c>
      <c r="H925" s="56">
        <f t="shared" si="149"/>
        <v>0</v>
      </c>
      <c r="I925" s="103">
        <f t="shared" si="154"/>
        <v>0</v>
      </c>
      <c r="J925" s="103">
        <f t="shared" si="154"/>
        <v>0</v>
      </c>
      <c r="K925" s="55"/>
      <c r="L925" s="55">
        <v>0</v>
      </c>
      <c r="M925" s="56">
        <f t="shared" si="150"/>
        <v>0</v>
      </c>
      <c r="N925" s="56">
        <f t="shared" si="151"/>
        <v>0</v>
      </c>
      <c r="O925" s="103">
        <f t="shared" si="155"/>
        <v>0</v>
      </c>
      <c r="P925" s="103">
        <f t="shared" si="155"/>
        <v>0</v>
      </c>
      <c r="Q925" s="50"/>
    </row>
    <row r="926" spans="1:17" hidden="1" outlineLevel="1">
      <c r="A926" s="51">
        <v>16501133</v>
      </c>
      <c r="B926" s="52" t="s">
        <v>484</v>
      </c>
      <c r="C926" s="53" t="s">
        <v>485</v>
      </c>
      <c r="D926" s="54" t="s">
        <v>37</v>
      </c>
      <c r="E926" s="54"/>
      <c r="F926" s="55">
        <v>0</v>
      </c>
      <c r="G926" s="56">
        <f t="shared" si="148"/>
        <v>0</v>
      </c>
      <c r="H926" s="56">
        <f t="shared" si="149"/>
        <v>0</v>
      </c>
      <c r="I926" s="103">
        <f t="shared" si="154"/>
        <v>0</v>
      </c>
      <c r="J926" s="103">
        <f t="shared" si="154"/>
        <v>0</v>
      </c>
      <c r="K926" s="55"/>
      <c r="L926" s="55">
        <v>0</v>
      </c>
      <c r="M926" s="56">
        <f t="shared" si="150"/>
        <v>0</v>
      </c>
      <c r="N926" s="56">
        <f t="shared" si="151"/>
        <v>0</v>
      </c>
      <c r="O926" s="103">
        <f t="shared" si="155"/>
        <v>0</v>
      </c>
      <c r="P926" s="103">
        <f t="shared" si="155"/>
        <v>0</v>
      </c>
      <c r="Q926" s="50"/>
    </row>
    <row r="927" spans="1:17" hidden="1" outlineLevel="1">
      <c r="A927" s="51">
        <v>16501143</v>
      </c>
      <c r="B927" s="52" t="s">
        <v>486</v>
      </c>
      <c r="C927" s="53" t="s">
        <v>487</v>
      </c>
      <c r="D927" s="54" t="s">
        <v>37</v>
      </c>
      <c r="E927" s="54"/>
      <c r="F927" s="55">
        <v>0</v>
      </c>
      <c r="G927" s="56">
        <f t="shared" si="148"/>
        <v>0</v>
      </c>
      <c r="H927" s="56">
        <f t="shared" si="149"/>
        <v>0</v>
      </c>
      <c r="I927" s="103">
        <f t="shared" si="154"/>
        <v>0</v>
      </c>
      <c r="J927" s="103">
        <f t="shared" si="154"/>
        <v>0</v>
      </c>
      <c r="K927" s="55"/>
      <c r="L927" s="55">
        <v>0</v>
      </c>
      <c r="M927" s="56">
        <f t="shared" si="150"/>
        <v>0</v>
      </c>
      <c r="N927" s="56">
        <f t="shared" si="151"/>
        <v>0</v>
      </c>
      <c r="O927" s="103">
        <f t="shared" si="155"/>
        <v>0</v>
      </c>
      <c r="P927" s="103">
        <f t="shared" si="155"/>
        <v>0</v>
      </c>
      <c r="Q927" s="50"/>
    </row>
    <row r="928" spans="1:17" hidden="1" outlineLevel="1">
      <c r="A928" s="51">
        <v>16501153</v>
      </c>
      <c r="B928" s="52" t="s">
        <v>488</v>
      </c>
      <c r="C928" s="53" t="s">
        <v>489</v>
      </c>
      <c r="D928" s="54" t="s">
        <v>37</v>
      </c>
      <c r="E928" s="54"/>
      <c r="F928" s="55">
        <v>0</v>
      </c>
      <c r="G928" s="56">
        <f t="shared" si="148"/>
        <v>0</v>
      </c>
      <c r="H928" s="56">
        <f t="shared" si="149"/>
        <v>0</v>
      </c>
      <c r="I928" s="103">
        <f t="shared" si="154"/>
        <v>0</v>
      </c>
      <c r="J928" s="103">
        <f t="shared" si="154"/>
        <v>0</v>
      </c>
      <c r="K928" s="55"/>
      <c r="L928" s="55">
        <v>0</v>
      </c>
      <c r="M928" s="56">
        <f t="shared" si="150"/>
        <v>0</v>
      </c>
      <c r="N928" s="56">
        <f t="shared" si="151"/>
        <v>0</v>
      </c>
      <c r="O928" s="103">
        <f t="shared" si="155"/>
        <v>0</v>
      </c>
      <c r="P928" s="103">
        <f t="shared" si="155"/>
        <v>0</v>
      </c>
      <c r="Q928" s="50"/>
    </row>
    <row r="929" spans="1:17" hidden="1" outlineLevel="1">
      <c r="A929" s="51" t="s">
        <v>490</v>
      </c>
      <c r="B929" s="52" t="s">
        <v>490</v>
      </c>
      <c r="C929" s="53" t="s">
        <v>491</v>
      </c>
      <c r="D929" s="54" t="s">
        <v>37</v>
      </c>
      <c r="E929" s="54"/>
      <c r="F929" s="55">
        <v>0</v>
      </c>
      <c r="G929" s="56">
        <f t="shared" si="148"/>
        <v>0</v>
      </c>
      <c r="H929" s="56">
        <f t="shared" si="149"/>
        <v>0</v>
      </c>
      <c r="I929" s="103">
        <f t="shared" si="154"/>
        <v>0</v>
      </c>
      <c r="J929" s="103">
        <f t="shared" si="154"/>
        <v>0</v>
      </c>
      <c r="K929" s="55"/>
      <c r="L929" s="55">
        <v>0</v>
      </c>
      <c r="M929" s="56">
        <f t="shared" si="150"/>
        <v>0</v>
      </c>
      <c r="N929" s="56">
        <f t="shared" si="151"/>
        <v>0</v>
      </c>
      <c r="O929" s="103">
        <f t="shared" si="155"/>
        <v>0</v>
      </c>
      <c r="P929" s="103">
        <f t="shared" si="155"/>
        <v>0</v>
      </c>
      <c r="Q929" s="50"/>
    </row>
    <row r="930" spans="1:17" hidden="1" outlineLevel="1">
      <c r="A930" s="51" t="s">
        <v>492</v>
      </c>
      <c r="B930" s="52" t="s">
        <v>492</v>
      </c>
      <c r="C930" s="53" t="s">
        <v>493</v>
      </c>
      <c r="D930" s="54" t="s">
        <v>37</v>
      </c>
      <c r="E930" s="54"/>
      <c r="F930" s="55">
        <v>0</v>
      </c>
      <c r="G930" s="56">
        <f t="shared" si="148"/>
        <v>0</v>
      </c>
      <c r="H930" s="56">
        <f t="shared" si="149"/>
        <v>0</v>
      </c>
      <c r="I930" s="103">
        <f t="shared" si="154"/>
        <v>0</v>
      </c>
      <c r="J930" s="103">
        <f t="shared" si="154"/>
        <v>0</v>
      </c>
      <c r="K930" s="55"/>
      <c r="L930" s="55">
        <v>0</v>
      </c>
      <c r="M930" s="56">
        <f t="shared" si="150"/>
        <v>0</v>
      </c>
      <c r="N930" s="56">
        <f t="shared" si="151"/>
        <v>0</v>
      </c>
      <c r="O930" s="103">
        <f t="shared" si="155"/>
        <v>0</v>
      </c>
      <c r="P930" s="103">
        <f t="shared" si="155"/>
        <v>0</v>
      </c>
      <c r="Q930" s="50"/>
    </row>
    <row r="931" spans="1:17" hidden="1" outlineLevel="1">
      <c r="A931" s="51">
        <v>16501193</v>
      </c>
      <c r="B931" s="52" t="s">
        <v>494</v>
      </c>
      <c r="C931" s="53" t="s">
        <v>495</v>
      </c>
      <c r="D931" s="54" t="s">
        <v>37</v>
      </c>
      <c r="E931" s="54"/>
      <c r="F931" s="55">
        <v>0</v>
      </c>
      <c r="G931" s="56">
        <f t="shared" si="148"/>
        <v>0</v>
      </c>
      <c r="H931" s="56">
        <f t="shared" si="149"/>
        <v>0</v>
      </c>
      <c r="I931" s="103">
        <f t="shared" si="154"/>
        <v>0</v>
      </c>
      <c r="J931" s="103">
        <f t="shared" si="154"/>
        <v>0</v>
      </c>
      <c r="K931" s="55"/>
      <c r="L931" s="55">
        <v>0</v>
      </c>
      <c r="M931" s="56">
        <f t="shared" si="150"/>
        <v>0</v>
      </c>
      <c r="N931" s="56">
        <f t="shared" si="151"/>
        <v>0</v>
      </c>
      <c r="O931" s="103">
        <f t="shared" si="155"/>
        <v>0</v>
      </c>
      <c r="P931" s="103">
        <f t="shared" si="155"/>
        <v>0</v>
      </c>
      <c r="Q931" s="50"/>
    </row>
    <row r="932" spans="1:17" hidden="1" outlineLevel="1">
      <c r="A932" s="51" t="s">
        <v>496</v>
      </c>
      <c r="B932" s="52" t="s">
        <v>496</v>
      </c>
      <c r="C932" s="53" t="s">
        <v>497</v>
      </c>
      <c r="D932" s="54" t="s">
        <v>37</v>
      </c>
      <c r="E932" s="54"/>
      <c r="F932" s="55">
        <v>0</v>
      </c>
      <c r="G932" s="56">
        <f t="shared" si="148"/>
        <v>0</v>
      </c>
      <c r="H932" s="56">
        <f t="shared" si="149"/>
        <v>0</v>
      </c>
      <c r="I932" s="103">
        <f t="shared" si="154"/>
        <v>0</v>
      </c>
      <c r="J932" s="103">
        <f t="shared" si="154"/>
        <v>0</v>
      </c>
      <c r="K932" s="55"/>
      <c r="L932" s="55">
        <v>0</v>
      </c>
      <c r="M932" s="56">
        <f t="shared" si="150"/>
        <v>0</v>
      </c>
      <c r="N932" s="56">
        <f t="shared" si="151"/>
        <v>0</v>
      </c>
      <c r="O932" s="103">
        <f t="shared" si="155"/>
        <v>0</v>
      </c>
      <c r="P932" s="103">
        <f t="shared" si="155"/>
        <v>0</v>
      </c>
      <c r="Q932" s="50"/>
    </row>
    <row r="933" spans="1:17" hidden="1" outlineLevel="1">
      <c r="A933" s="51" t="s">
        <v>498</v>
      </c>
      <c r="B933" s="52" t="s">
        <v>498</v>
      </c>
      <c r="C933" s="53" t="s">
        <v>499</v>
      </c>
      <c r="D933" s="54" t="s">
        <v>37</v>
      </c>
      <c r="E933" s="54"/>
      <c r="F933" s="55">
        <v>0</v>
      </c>
      <c r="G933" s="56">
        <f t="shared" si="148"/>
        <v>0</v>
      </c>
      <c r="H933" s="56">
        <f t="shared" si="149"/>
        <v>0</v>
      </c>
      <c r="I933" s="103">
        <f t="shared" si="154"/>
        <v>0</v>
      </c>
      <c r="J933" s="103">
        <f t="shared" si="154"/>
        <v>0</v>
      </c>
      <c r="K933" s="55"/>
      <c r="L933" s="55">
        <v>0</v>
      </c>
      <c r="M933" s="56">
        <f t="shared" si="150"/>
        <v>0</v>
      </c>
      <c r="N933" s="56">
        <f t="shared" si="151"/>
        <v>0</v>
      </c>
      <c r="O933" s="103">
        <f t="shared" si="155"/>
        <v>0</v>
      </c>
      <c r="P933" s="103">
        <f t="shared" si="155"/>
        <v>0</v>
      </c>
      <c r="Q933" s="50"/>
    </row>
    <row r="934" spans="1:17" hidden="1" outlineLevel="1">
      <c r="A934" s="51" t="s">
        <v>500</v>
      </c>
      <c r="B934" s="52" t="s">
        <v>500</v>
      </c>
      <c r="C934" s="53" t="s">
        <v>501</v>
      </c>
      <c r="D934" s="54" t="s">
        <v>37</v>
      </c>
      <c r="E934" s="54"/>
      <c r="F934" s="55">
        <v>0</v>
      </c>
      <c r="G934" s="56">
        <f t="shared" si="148"/>
        <v>0</v>
      </c>
      <c r="H934" s="56">
        <f t="shared" si="149"/>
        <v>0</v>
      </c>
      <c r="I934" s="103">
        <f t="shared" si="154"/>
        <v>0</v>
      </c>
      <c r="J934" s="103">
        <f t="shared" si="154"/>
        <v>0</v>
      </c>
      <c r="K934" s="55"/>
      <c r="L934" s="55">
        <v>0</v>
      </c>
      <c r="M934" s="56">
        <f t="shared" si="150"/>
        <v>0</v>
      </c>
      <c r="N934" s="56">
        <f t="shared" si="151"/>
        <v>0</v>
      </c>
      <c r="O934" s="103">
        <f t="shared" si="155"/>
        <v>0</v>
      </c>
      <c r="P934" s="103">
        <f t="shared" si="155"/>
        <v>0</v>
      </c>
      <c r="Q934" s="50"/>
    </row>
    <row r="935" spans="1:17" hidden="1" outlineLevel="1">
      <c r="A935" s="51" t="s">
        <v>502</v>
      </c>
      <c r="B935" s="52" t="s">
        <v>502</v>
      </c>
      <c r="C935" s="53" t="s">
        <v>503</v>
      </c>
      <c r="D935" s="54" t="s">
        <v>37</v>
      </c>
      <c r="E935" s="54"/>
      <c r="F935" s="55">
        <v>0</v>
      </c>
      <c r="G935" s="56">
        <f t="shared" si="148"/>
        <v>0</v>
      </c>
      <c r="H935" s="56">
        <f t="shared" si="149"/>
        <v>0</v>
      </c>
      <c r="I935" s="103">
        <f t="shared" si="154"/>
        <v>0</v>
      </c>
      <c r="J935" s="103">
        <f t="shared" si="154"/>
        <v>0</v>
      </c>
      <c r="K935" s="55"/>
      <c r="L935" s="55">
        <v>0</v>
      </c>
      <c r="M935" s="56">
        <f t="shared" si="150"/>
        <v>0</v>
      </c>
      <c r="N935" s="56">
        <f t="shared" si="151"/>
        <v>0</v>
      </c>
      <c r="O935" s="103">
        <f t="shared" si="155"/>
        <v>0</v>
      </c>
      <c r="P935" s="103">
        <f t="shared" si="155"/>
        <v>0</v>
      </c>
      <c r="Q935" s="50"/>
    </row>
    <row r="936" spans="1:17" hidden="1" outlineLevel="1">
      <c r="A936" s="51" t="s">
        <v>504</v>
      </c>
      <c r="B936" s="52" t="s">
        <v>504</v>
      </c>
      <c r="C936" s="53" t="s">
        <v>505</v>
      </c>
      <c r="D936" s="54" t="s">
        <v>37</v>
      </c>
      <c r="E936" s="54"/>
      <c r="F936" s="55">
        <v>0</v>
      </c>
      <c r="G936" s="56">
        <f t="shared" si="148"/>
        <v>0</v>
      </c>
      <c r="H936" s="56">
        <f t="shared" si="149"/>
        <v>0</v>
      </c>
      <c r="I936" s="103">
        <f t="shared" si="154"/>
        <v>0</v>
      </c>
      <c r="J936" s="103">
        <f t="shared" si="154"/>
        <v>0</v>
      </c>
      <c r="K936" s="55"/>
      <c r="L936" s="55">
        <v>0</v>
      </c>
      <c r="M936" s="56">
        <f t="shared" si="150"/>
        <v>0</v>
      </c>
      <c r="N936" s="56">
        <f t="shared" si="151"/>
        <v>0</v>
      </c>
      <c r="O936" s="103">
        <f t="shared" si="155"/>
        <v>0</v>
      </c>
      <c r="P936" s="103">
        <f t="shared" si="155"/>
        <v>0</v>
      </c>
      <c r="Q936" s="50"/>
    </row>
    <row r="937" spans="1:17" hidden="1" outlineLevel="1">
      <c r="A937" s="51" t="s">
        <v>506</v>
      </c>
      <c r="B937" s="52" t="s">
        <v>506</v>
      </c>
      <c r="C937" s="53" t="s">
        <v>507</v>
      </c>
      <c r="D937" s="54" t="s">
        <v>37</v>
      </c>
      <c r="E937" s="54"/>
      <c r="F937" s="55">
        <v>290088.78000000003</v>
      </c>
      <c r="G937" s="56">
        <f t="shared" si="148"/>
        <v>0</v>
      </c>
      <c r="H937" s="56">
        <f t="shared" si="149"/>
        <v>0</v>
      </c>
      <c r="I937" s="103">
        <f t="shared" si="154"/>
        <v>192183.81675</v>
      </c>
      <c r="J937" s="103">
        <f t="shared" si="154"/>
        <v>97904.963250000015</v>
      </c>
      <c r="K937" s="55"/>
      <c r="L937" s="55">
        <v>678389.6925</v>
      </c>
      <c r="M937" s="56">
        <f t="shared" si="150"/>
        <v>0</v>
      </c>
      <c r="N937" s="56">
        <f t="shared" si="151"/>
        <v>0</v>
      </c>
      <c r="O937" s="103">
        <f t="shared" si="155"/>
        <v>449433.17128124996</v>
      </c>
      <c r="P937" s="103">
        <f t="shared" si="155"/>
        <v>228956.52121875001</v>
      </c>
      <c r="Q937" s="50"/>
    </row>
    <row r="938" spans="1:17" hidden="1" outlineLevel="1">
      <c r="A938" s="51" t="s">
        <v>508</v>
      </c>
      <c r="B938" s="52" t="s">
        <v>508</v>
      </c>
      <c r="C938" s="53" t="s">
        <v>509</v>
      </c>
      <c r="D938" s="54" t="s">
        <v>37</v>
      </c>
      <c r="E938" s="54"/>
      <c r="F938" s="55">
        <v>0</v>
      </c>
      <c r="G938" s="56">
        <f t="shared" si="148"/>
        <v>0</v>
      </c>
      <c r="H938" s="56">
        <f t="shared" si="149"/>
        <v>0</v>
      </c>
      <c r="I938" s="103">
        <f t="shared" si="154"/>
        <v>0</v>
      </c>
      <c r="J938" s="103">
        <f t="shared" si="154"/>
        <v>0</v>
      </c>
      <c r="K938" s="55"/>
      <c r="L938" s="55">
        <v>0</v>
      </c>
      <c r="M938" s="56">
        <f t="shared" si="150"/>
        <v>0</v>
      </c>
      <c r="N938" s="56">
        <f t="shared" si="151"/>
        <v>0</v>
      </c>
      <c r="O938" s="103">
        <f t="shared" si="155"/>
        <v>0</v>
      </c>
      <c r="P938" s="103">
        <f t="shared" si="155"/>
        <v>0</v>
      </c>
      <c r="Q938" s="50"/>
    </row>
    <row r="939" spans="1:17" hidden="1" outlineLevel="1">
      <c r="A939" s="51" t="s">
        <v>510</v>
      </c>
      <c r="B939" s="52" t="s">
        <v>510</v>
      </c>
      <c r="C939" s="53" t="s">
        <v>511</v>
      </c>
      <c r="D939" s="54" t="s">
        <v>37</v>
      </c>
      <c r="E939" s="54"/>
      <c r="F939" s="55">
        <v>1637586</v>
      </c>
      <c r="G939" s="56">
        <f t="shared" si="148"/>
        <v>0</v>
      </c>
      <c r="H939" s="56">
        <f t="shared" si="149"/>
        <v>0</v>
      </c>
      <c r="I939" s="103">
        <f t="shared" si="154"/>
        <v>1084900.7249999999</v>
      </c>
      <c r="J939" s="103">
        <f t="shared" si="154"/>
        <v>552685.27500000002</v>
      </c>
      <c r="K939" s="55"/>
      <c r="L939" s="55">
        <v>1856757.7916666667</v>
      </c>
      <c r="M939" s="56">
        <f t="shared" si="150"/>
        <v>0</v>
      </c>
      <c r="N939" s="56">
        <f t="shared" si="151"/>
        <v>0</v>
      </c>
      <c r="O939" s="103">
        <f t="shared" si="155"/>
        <v>1230102.0369791668</v>
      </c>
      <c r="P939" s="103">
        <f t="shared" si="155"/>
        <v>626655.75468750007</v>
      </c>
      <c r="Q939" s="50"/>
    </row>
    <row r="940" spans="1:17" hidden="1" outlineLevel="1">
      <c r="A940" s="51">
        <v>16502001</v>
      </c>
      <c r="B940" s="52" t="s">
        <v>512</v>
      </c>
      <c r="C940" s="53" t="s">
        <v>513</v>
      </c>
      <c r="D940" s="54" t="s">
        <v>91</v>
      </c>
      <c r="E940" s="54"/>
      <c r="F940" s="55">
        <v>7543.26</v>
      </c>
      <c r="G940" s="56">
        <f t="shared" si="148"/>
        <v>7543.26</v>
      </c>
      <c r="H940" s="56">
        <f t="shared" si="149"/>
        <v>0</v>
      </c>
      <c r="I940" s="103">
        <f t="shared" si="154"/>
        <v>0</v>
      </c>
      <c r="J940" s="103">
        <f t="shared" si="154"/>
        <v>0</v>
      </c>
      <c r="K940" s="55"/>
      <c r="L940" s="55">
        <v>33035.832500000011</v>
      </c>
      <c r="M940" s="56">
        <f t="shared" si="150"/>
        <v>33035.832500000011</v>
      </c>
      <c r="N940" s="56">
        <f t="shared" si="151"/>
        <v>0</v>
      </c>
      <c r="O940" s="103">
        <f t="shared" si="155"/>
        <v>0</v>
      </c>
      <c r="P940" s="103">
        <f t="shared" si="155"/>
        <v>0</v>
      </c>
      <c r="Q940" s="50"/>
    </row>
    <row r="941" spans="1:17" hidden="1" outlineLevel="1">
      <c r="A941" s="51">
        <v>16502003</v>
      </c>
      <c r="B941" s="52" t="s">
        <v>514</v>
      </c>
      <c r="C941" s="53" t="s">
        <v>515</v>
      </c>
      <c r="D941" s="54" t="s">
        <v>37</v>
      </c>
      <c r="E941" s="54"/>
      <c r="F941" s="55">
        <v>21949.31</v>
      </c>
      <c r="G941" s="56">
        <f t="shared" si="148"/>
        <v>0</v>
      </c>
      <c r="H941" s="56">
        <f t="shared" si="149"/>
        <v>0</v>
      </c>
      <c r="I941" s="103">
        <f t="shared" si="154"/>
        <v>14541.417875000001</v>
      </c>
      <c r="J941" s="103">
        <f t="shared" si="154"/>
        <v>7407.8921250000012</v>
      </c>
      <c r="K941" s="55"/>
      <c r="L941" s="55">
        <v>30746.452500000003</v>
      </c>
      <c r="M941" s="56">
        <f t="shared" si="150"/>
        <v>0</v>
      </c>
      <c r="N941" s="56">
        <f t="shared" si="151"/>
        <v>0</v>
      </c>
      <c r="O941" s="103">
        <f t="shared" si="155"/>
        <v>20369.524781250002</v>
      </c>
      <c r="P941" s="103">
        <f t="shared" si="155"/>
        <v>10376.927718750001</v>
      </c>
      <c r="Q941" s="50"/>
    </row>
    <row r="942" spans="1:17" hidden="1" outlineLevel="1">
      <c r="A942" s="51">
        <v>16502013</v>
      </c>
      <c r="B942" s="52" t="s">
        <v>516</v>
      </c>
      <c r="C942" s="53" t="s">
        <v>517</v>
      </c>
      <c r="D942" s="54" t="s">
        <v>37</v>
      </c>
      <c r="E942" s="54"/>
      <c r="F942" s="55">
        <v>0</v>
      </c>
      <c r="G942" s="56">
        <f t="shared" si="148"/>
        <v>0</v>
      </c>
      <c r="H942" s="56">
        <f t="shared" si="149"/>
        <v>0</v>
      </c>
      <c r="I942" s="103">
        <f t="shared" si="154"/>
        <v>0</v>
      </c>
      <c r="J942" s="103">
        <f t="shared" si="154"/>
        <v>0</v>
      </c>
      <c r="K942" s="55"/>
      <c r="L942" s="55">
        <v>0</v>
      </c>
      <c r="M942" s="56">
        <f t="shared" si="150"/>
        <v>0</v>
      </c>
      <c r="N942" s="56">
        <f t="shared" si="151"/>
        <v>0</v>
      </c>
      <c r="O942" s="103">
        <f t="shared" si="155"/>
        <v>0</v>
      </c>
      <c r="P942" s="103">
        <f t="shared" si="155"/>
        <v>0</v>
      </c>
      <c r="Q942" s="50"/>
    </row>
    <row r="943" spans="1:17" hidden="1" outlineLevel="1">
      <c r="A943" s="51">
        <v>16502021</v>
      </c>
      <c r="B943" s="52" t="s">
        <v>518</v>
      </c>
      <c r="C943" s="53" t="s">
        <v>519</v>
      </c>
      <c r="D943" s="54" t="s">
        <v>91</v>
      </c>
      <c r="E943" s="54"/>
      <c r="F943" s="55">
        <v>240883.78</v>
      </c>
      <c r="G943" s="56">
        <f t="shared" si="148"/>
        <v>240883.78</v>
      </c>
      <c r="H943" s="56">
        <f t="shared" si="149"/>
        <v>0</v>
      </c>
      <c r="I943" s="103">
        <f t="shared" ref="I943:J962" si="156">IF(AND(RIGHT($A943)&lt;&gt;"1",RIGHT($A943)&lt;&gt;"2"),$F943,0)*I$701</f>
        <v>0</v>
      </c>
      <c r="J943" s="103">
        <f t="shared" si="156"/>
        <v>0</v>
      </c>
      <c r="K943" s="55"/>
      <c r="L943" s="55">
        <v>180873.32166666666</v>
      </c>
      <c r="M943" s="56">
        <f t="shared" si="150"/>
        <v>180873.32166666666</v>
      </c>
      <c r="N943" s="56">
        <f t="shared" si="151"/>
        <v>0</v>
      </c>
      <c r="O943" s="103">
        <f t="shared" ref="O943:P962" si="157">IF(AND(RIGHT($A943)&lt;&gt;"1",RIGHT($A943)&lt;&gt;"2"),$L943,0)*O$701</f>
        <v>0</v>
      </c>
      <c r="P943" s="103">
        <f t="shared" si="157"/>
        <v>0</v>
      </c>
      <c r="Q943" s="50"/>
    </row>
    <row r="944" spans="1:17" hidden="1" outlineLevel="1">
      <c r="A944" s="51">
        <v>16502023</v>
      </c>
      <c r="B944" s="52" t="s">
        <v>520</v>
      </c>
      <c r="C944" s="53" t="s">
        <v>521</v>
      </c>
      <c r="D944" s="54" t="s">
        <v>37</v>
      </c>
      <c r="E944" s="54"/>
      <c r="F944" s="55">
        <v>0</v>
      </c>
      <c r="G944" s="56">
        <f t="shared" si="148"/>
        <v>0</v>
      </c>
      <c r="H944" s="56">
        <f t="shared" si="149"/>
        <v>0</v>
      </c>
      <c r="I944" s="103">
        <f t="shared" si="156"/>
        <v>0</v>
      </c>
      <c r="J944" s="103">
        <f t="shared" si="156"/>
        <v>0</v>
      </c>
      <c r="K944" s="55"/>
      <c r="L944" s="55">
        <v>0</v>
      </c>
      <c r="M944" s="56">
        <f t="shared" si="150"/>
        <v>0</v>
      </c>
      <c r="N944" s="56">
        <f t="shared" si="151"/>
        <v>0</v>
      </c>
      <c r="O944" s="103">
        <f t="shared" si="157"/>
        <v>0</v>
      </c>
      <c r="P944" s="103">
        <f t="shared" si="157"/>
        <v>0</v>
      </c>
      <c r="Q944" s="50"/>
    </row>
    <row r="945" spans="1:17" hidden="1" outlineLevel="1">
      <c r="A945" s="51">
        <v>16502033</v>
      </c>
      <c r="B945" s="52" t="s">
        <v>522</v>
      </c>
      <c r="C945" s="53" t="s">
        <v>523</v>
      </c>
      <c r="D945" s="54" t="s">
        <v>37</v>
      </c>
      <c r="E945" s="54"/>
      <c r="F945" s="55">
        <v>0</v>
      </c>
      <c r="G945" s="56">
        <f t="shared" si="148"/>
        <v>0</v>
      </c>
      <c r="H945" s="56">
        <f t="shared" si="149"/>
        <v>0</v>
      </c>
      <c r="I945" s="103">
        <f t="shared" si="156"/>
        <v>0</v>
      </c>
      <c r="J945" s="103">
        <f t="shared" si="156"/>
        <v>0</v>
      </c>
      <c r="K945" s="55"/>
      <c r="L945" s="55">
        <v>0</v>
      </c>
      <c r="M945" s="56">
        <f t="shared" si="150"/>
        <v>0</v>
      </c>
      <c r="N945" s="56">
        <f t="shared" si="151"/>
        <v>0</v>
      </c>
      <c r="O945" s="103">
        <f t="shared" si="157"/>
        <v>0</v>
      </c>
      <c r="P945" s="103">
        <f t="shared" si="157"/>
        <v>0</v>
      </c>
      <c r="Q945" s="50"/>
    </row>
    <row r="946" spans="1:17" hidden="1" outlineLevel="1">
      <c r="A946" s="51" t="s">
        <v>524</v>
      </c>
      <c r="B946" s="52" t="s">
        <v>524</v>
      </c>
      <c r="C946" s="53" t="s">
        <v>525</v>
      </c>
      <c r="D946" s="54" t="s">
        <v>37</v>
      </c>
      <c r="E946" s="54"/>
      <c r="F946" s="55">
        <v>182118.39999999999</v>
      </c>
      <c r="G946" s="56">
        <f t="shared" si="148"/>
        <v>182118.39999999999</v>
      </c>
      <c r="H946" s="56">
        <f t="shared" si="149"/>
        <v>0</v>
      </c>
      <c r="I946" s="103">
        <f t="shared" si="156"/>
        <v>0</v>
      </c>
      <c r="J946" s="103">
        <f t="shared" si="156"/>
        <v>0</v>
      </c>
      <c r="K946" s="55"/>
      <c r="L946" s="55">
        <v>11900.483333333332</v>
      </c>
      <c r="M946" s="56">
        <f t="shared" si="150"/>
        <v>11900.483333333332</v>
      </c>
      <c r="N946" s="56">
        <f t="shared" si="151"/>
        <v>0</v>
      </c>
      <c r="O946" s="103">
        <f t="shared" si="157"/>
        <v>0</v>
      </c>
      <c r="P946" s="103">
        <f t="shared" si="157"/>
        <v>0</v>
      </c>
      <c r="Q946" s="50"/>
    </row>
    <row r="947" spans="1:17" hidden="1" outlineLevel="1">
      <c r="A947" s="51">
        <v>16502053</v>
      </c>
      <c r="B947" s="52" t="s">
        <v>526</v>
      </c>
      <c r="C947" s="53" t="s">
        <v>527</v>
      </c>
      <c r="D947" s="54" t="s">
        <v>37</v>
      </c>
      <c r="E947" s="54"/>
      <c r="F947" s="55">
        <v>0</v>
      </c>
      <c r="G947" s="56">
        <f t="shared" si="148"/>
        <v>0</v>
      </c>
      <c r="H947" s="56">
        <f t="shared" si="149"/>
        <v>0</v>
      </c>
      <c r="I947" s="103">
        <f t="shared" si="156"/>
        <v>0</v>
      </c>
      <c r="J947" s="103">
        <f t="shared" si="156"/>
        <v>0</v>
      </c>
      <c r="K947" s="55"/>
      <c r="L947" s="55">
        <v>0</v>
      </c>
      <c r="M947" s="56">
        <f t="shared" si="150"/>
        <v>0</v>
      </c>
      <c r="N947" s="56">
        <f t="shared" si="151"/>
        <v>0</v>
      </c>
      <c r="O947" s="103">
        <f t="shared" si="157"/>
        <v>0</v>
      </c>
      <c r="P947" s="103">
        <f t="shared" si="157"/>
        <v>0</v>
      </c>
      <c r="Q947" s="50"/>
    </row>
    <row r="948" spans="1:17" hidden="1" outlineLevel="1">
      <c r="A948" s="51">
        <v>16502063</v>
      </c>
      <c r="B948" s="52" t="s">
        <v>528</v>
      </c>
      <c r="C948" s="53" t="s">
        <v>529</v>
      </c>
      <c r="D948" s="54" t="s">
        <v>37</v>
      </c>
      <c r="E948" s="54"/>
      <c r="F948" s="55">
        <v>0</v>
      </c>
      <c r="G948" s="56">
        <f t="shared" si="148"/>
        <v>0</v>
      </c>
      <c r="H948" s="56">
        <f t="shared" si="149"/>
        <v>0</v>
      </c>
      <c r="I948" s="103">
        <f t="shared" si="156"/>
        <v>0</v>
      </c>
      <c r="J948" s="103">
        <f t="shared" si="156"/>
        <v>0</v>
      </c>
      <c r="K948" s="55"/>
      <c r="L948" s="55">
        <v>0</v>
      </c>
      <c r="M948" s="56">
        <f t="shared" si="150"/>
        <v>0</v>
      </c>
      <c r="N948" s="56">
        <f t="shared" si="151"/>
        <v>0</v>
      </c>
      <c r="O948" s="103">
        <f t="shared" si="157"/>
        <v>0</v>
      </c>
      <c r="P948" s="103">
        <f t="shared" si="157"/>
        <v>0</v>
      </c>
      <c r="Q948" s="50"/>
    </row>
    <row r="949" spans="1:17" hidden="1" outlineLevel="1">
      <c r="A949" s="51">
        <v>16502083</v>
      </c>
      <c r="B949" s="52" t="s">
        <v>530</v>
      </c>
      <c r="C949" s="53" t="s">
        <v>531</v>
      </c>
      <c r="D949" s="54" t="s">
        <v>37</v>
      </c>
      <c r="E949" s="54"/>
      <c r="F949" s="55">
        <v>0</v>
      </c>
      <c r="G949" s="56">
        <f t="shared" si="148"/>
        <v>0</v>
      </c>
      <c r="H949" s="56">
        <f t="shared" si="149"/>
        <v>0</v>
      </c>
      <c r="I949" s="103">
        <f t="shared" si="156"/>
        <v>0</v>
      </c>
      <c r="J949" s="103">
        <f t="shared" si="156"/>
        <v>0</v>
      </c>
      <c r="K949" s="55"/>
      <c r="L949" s="55">
        <v>0</v>
      </c>
      <c r="M949" s="56">
        <f t="shared" si="150"/>
        <v>0</v>
      </c>
      <c r="N949" s="56">
        <f t="shared" si="151"/>
        <v>0</v>
      </c>
      <c r="O949" s="103">
        <f t="shared" si="157"/>
        <v>0</v>
      </c>
      <c r="P949" s="103">
        <f t="shared" si="157"/>
        <v>0</v>
      </c>
      <c r="Q949" s="50"/>
    </row>
    <row r="950" spans="1:17" hidden="1" outlineLevel="1">
      <c r="A950" s="51">
        <v>16502093</v>
      </c>
      <c r="B950" s="52" t="s">
        <v>532</v>
      </c>
      <c r="C950" s="53" t="s">
        <v>533</v>
      </c>
      <c r="D950" s="54" t="s">
        <v>37</v>
      </c>
      <c r="E950" s="54"/>
      <c r="F950" s="55">
        <v>0</v>
      </c>
      <c r="G950" s="56">
        <f t="shared" si="148"/>
        <v>0</v>
      </c>
      <c r="H950" s="56">
        <f t="shared" si="149"/>
        <v>0</v>
      </c>
      <c r="I950" s="103">
        <f t="shared" si="156"/>
        <v>0</v>
      </c>
      <c r="J950" s="103">
        <f t="shared" si="156"/>
        <v>0</v>
      </c>
      <c r="K950" s="55"/>
      <c r="L950" s="55">
        <v>0</v>
      </c>
      <c r="M950" s="56">
        <f t="shared" si="150"/>
        <v>0</v>
      </c>
      <c r="N950" s="56">
        <f t="shared" si="151"/>
        <v>0</v>
      </c>
      <c r="O950" s="103">
        <f t="shared" si="157"/>
        <v>0</v>
      </c>
      <c r="P950" s="103">
        <f t="shared" si="157"/>
        <v>0</v>
      </c>
      <c r="Q950" s="50"/>
    </row>
    <row r="951" spans="1:17" hidden="1" outlineLevel="1">
      <c r="A951" s="51">
        <v>16502103</v>
      </c>
      <c r="B951" s="52" t="s">
        <v>534</v>
      </c>
      <c r="C951" s="53" t="s">
        <v>535</v>
      </c>
      <c r="D951" s="54" t="s">
        <v>37</v>
      </c>
      <c r="E951" s="54"/>
      <c r="F951" s="55">
        <v>0</v>
      </c>
      <c r="G951" s="56">
        <f t="shared" si="148"/>
        <v>0</v>
      </c>
      <c r="H951" s="56">
        <f t="shared" si="149"/>
        <v>0</v>
      </c>
      <c r="I951" s="103">
        <f t="shared" si="156"/>
        <v>0</v>
      </c>
      <c r="J951" s="103">
        <f t="shared" si="156"/>
        <v>0</v>
      </c>
      <c r="K951" s="55"/>
      <c r="L951" s="55">
        <v>0</v>
      </c>
      <c r="M951" s="56">
        <f t="shared" si="150"/>
        <v>0</v>
      </c>
      <c r="N951" s="56">
        <f t="shared" si="151"/>
        <v>0</v>
      </c>
      <c r="O951" s="103">
        <f t="shared" si="157"/>
        <v>0</v>
      </c>
      <c r="P951" s="103">
        <f t="shared" si="157"/>
        <v>0</v>
      </c>
      <c r="Q951" s="50"/>
    </row>
    <row r="952" spans="1:17" hidden="1" outlineLevel="1">
      <c r="A952" s="51">
        <v>16502011</v>
      </c>
      <c r="B952" s="52" t="s">
        <v>536</v>
      </c>
      <c r="C952" s="53" t="s">
        <v>537</v>
      </c>
      <c r="D952" s="54" t="s">
        <v>37</v>
      </c>
      <c r="E952" s="54"/>
      <c r="F952" s="55">
        <v>0</v>
      </c>
      <c r="G952" s="56">
        <f t="shared" si="148"/>
        <v>0</v>
      </c>
      <c r="H952" s="56">
        <f t="shared" si="149"/>
        <v>0</v>
      </c>
      <c r="I952" s="103">
        <f t="shared" si="156"/>
        <v>0</v>
      </c>
      <c r="J952" s="103">
        <f t="shared" si="156"/>
        <v>0</v>
      </c>
      <c r="K952" s="55"/>
      <c r="L952" s="55">
        <v>0</v>
      </c>
      <c r="M952" s="56">
        <f t="shared" si="150"/>
        <v>0</v>
      </c>
      <c r="N952" s="56">
        <f t="shared" si="151"/>
        <v>0</v>
      </c>
      <c r="O952" s="103">
        <f t="shared" si="157"/>
        <v>0</v>
      </c>
      <c r="P952" s="103">
        <f t="shared" si="157"/>
        <v>0</v>
      </c>
      <c r="Q952" s="50"/>
    </row>
    <row r="953" spans="1:17" hidden="1" outlineLevel="1">
      <c r="A953" s="51">
        <v>16502113</v>
      </c>
      <c r="B953" s="52" t="s">
        <v>538</v>
      </c>
      <c r="C953" s="53" t="s">
        <v>539</v>
      </c>
      <c r="D953" s="54" t="s">
        <v>37</v>
      </c>
      <c r="E953" s="54"/>
      <c r="F953" s="55">
        <v>0</v>
      </c>
      <c r="G953" s="56">
        <f t="shared" si="148"/>
        <v>0</v>
      </c>
      <c r="H953" s="56">
        <f t="shared" si="149"/>
        <v>0</v>
      </c>
      <c r="I953" s="103">
        <f t="shared" si="156"/>
        <v>0</v>
      </c>
      <c r="J953" s="103">
        <f t="shared" si="156"/>
        <v>0</v>
      </c>
      <c r="K953" s="55"/>
      <c r="L953" s="55">
        <v>0</v>
      </c>
      <c r="M953" s="56">
        <f t="shared" si="150"/>
        <v>0</v>
      </c>
      <c r="N953" s="56">
        <f t="shared" si="151"/>
        <v>0</v>
      </c>
      <c r="O953" s="103">
        <f t="shared" si="157"/>
        <v>0</v>
      </c>
      <c r="P953" s="103">
        <f t="shared" si="157"/>
        <v>0</v>
      </c>
      <c r="Q953" s="50"/>
    </row>
    <row r="954" spans="1:17" hidden="1" outlineLevel="1">
      <c r="A954" s="51">
        <v>16502123</v>
      </c>
      <c r="B954" s="52" t="s">
        <v>540</v>
      </c>
      <c r="C954" s="53" t="s">
        <v>541</v>
      </c>
      <c r="D954" s="54" t="s">
        <v>37</v>
      </c>
      <c r="E954" s="54"/>
      <c r="F954" s="55">
        <v>0</v>
      </c>
      <c r="G954" s="56">
        <f t="shared" si="148"/>
        <v>0</v>
      </c>
      <c r="H954" s="56">
        <f t="shared" si="149"/>
        <v>0</v>
      </c>
      <c r="I954" s="103">
        <f t="shared" si="156"/>
        <v>0</v>
      </c>
      <c r="J954" s="103">
        <f t="shared" si="156"/>
        <v>0</v>
      </c>
      <c r="K954" s="55"/>
      <c r="L954" s="55">
        <v>0</v>
      </c>
      <c r="M954" s="56">
        <f t="shared" si="150"/>
        <v>0</v>
      </c>
      <c r="N954" s="56">
        <f t="shared" si="151"/>
        <v>0</v>
      </c>
      <c r="O954" s="103">
        <f t="shared" si="157"/>
        <v>0</v>
      </c>
      <c r="P954" s="103">
        <f t="shared" si="157"/>
        <v>0</v>
      </c>
      <c r="Q954" s="50"/>
    </row>
    <row r="955" spans="1:17" hidden="1" outlineLevel="1">
      <c r="A955" s="51">
        <v>16502133</v>
      </c>
      <c r="B955" s="52" t="s">
        <v>542</v>
      </c>
      <c r="C955" s="53" t="s">
        <v>543</v>
      </c>
      <c r="D955" s="54" t="s">
        <v>37</v>
      </c>
      <c r="E955" s="54"/>
      <c r="F955" s="55">
        <v>0</v>
      </c>
      <c r="G955" s="56">
        <f t="shared" si="148"/>
        <v>0</v>
      </c>
      <c r="H955" s="56">
        <f t="shared" si="149"/>
        <v>0</v>
      </c>
      <c r="I955" s="103">
        <f t="shared" si="156"/>
        <v>0</v>
      </c>
      <c r="J955" s="103">
        <f t="shared" si="156"/>
        <v>0</v>
      </c>
      <c r="K955" s="55"/>
      <c r="L955" s="55">
        <v>0</v>
      </c>
      <c r="M955" s="56">
        <f t="shared" si="150"/>
        <v>0</v>
      </c>
      <c r="N955" s="56">
        <f t="shared" si="151"/>
        <v>0</v>
      </c>
      <c r="O955" s="103">
        <f t="shared" si="157"/>
        <v>0</v>
      </c>
      <c r="P955" s="103">
        <f t="shared" si="157"/>
        <v>0</v>
      </c>
      <c r="Q955" s="50"/>
    </row>
    <row r="956" spans="1:17" hidden="1" outlineLevel="1">
      <c r="A956" s="51">
        <v>16502143</v>
      </c>
      <c r="B956" s="52" t="s">
        <v>544</v>
      </c>
      <c r="C956" s="53" t="s">
        <v>545</v>
      </c>
      <c r="D956" s="54" t="s">
        <v>37</v>
      </c>
      <c r="E956" s="54"/>
      <c r="F956" s="55">
        <v>0</v>
      </c>
      <c r="G956" s="56">
        <f t="shared" si="148"/>
        <v>0</v>
      </c>
      <c r="H956" s="56">
        <f t="shared" si="149"/>
        <v>0</v>
      </c>
      <c r="I956" s="103">
        <f t="shared" si="156"/>
        <v>0</v>
      </c>
      <c r="J956" s="103">
        <f t="shared" si="156"/>
        <v>0</v>
      </c>
      <c r="K956" s="55"/>
      <c r="L956" s="55">
        <v>0</v>
      </c>
      <c r="M956" s="56">
        <f t="shared" si="150"/>
        <v>0</v>
      </c>
      <c r="N956" s="56">
        <f t="shared" si="151"/>
        <v>0</v>
      </c>
      <c r="O956" s="103">
        <f t="shared" si="157"/>
        <v>0</v>
      </c>
      <c r="P956" s="103">
        <f t="shared" si="157"/>
        <v>0</v>
      </c>
      <c r="Q956" s="50"/>
    </row>
    <row r="957" spans="1:17" hidden="1" outlineLevel="1">
      <c r="A957" s="51">
        <v>16502153</v>
      </c>
      <c r="B957" s="52" t="s">
        <v>546</v>
      </c>
      <c r="C957" s="53" t="s">
        <v>547</v>
      </c>
      <c r="D957" s="54" t="s">
        <v>37</v>
      </c>
      <c r="E957" s="54"/>
      <c r="F957" s="55">
        <v>0</v>
      </c>
      <c r="G957" s="56">
        <f t="shared" si="148"/>
        <v>0</v>
      </c>
      <c r="H957" s="56">
        <f t="shared" si="149"/>
        <v>0</v>
      </c>
      <c r="I957" s="103">
        <f t="shared" si="156"/>
        <v>0</v>
      </c>
      <c r="J957" s="103">
        <f t="shared" si="156"/>
        <v>0</v>
      </c>
      <c r="K957" s="55"/>
      <c r="L957" s="55">
        <v>0</v>
      </c>
      <c r="M957" s="56">
        <f t="shared" si="150"/>
        <v>0</v>
      </c>
      <c r="N957" s="56">
        <f t="shared" si="151"/>
        <v>0</v>
      </c>
      <c r="O957" s="103">
        <f t="shared" si="157"/>
        <v>0</v>
      </c>
      <c r="P957" s="103">
        <f t="shared" si="157"/>
        <v>0</v>
      </c>
      <c r="Q957" s="50"/>
    </row>
    <row r="958" spans="1:17" hidden="1" outlineLevel="1">
      <c r="A958" s="51">
        <v>16502163</v>
      </c>
      <c r="B958" s="52" t="s">
        <v>548</v>
      </c>
      <c r="C958" s="53" t="s">
        <v>549</v>
      </c>
      <c r="D958" s="54" t="s">
        <v>37</v>
      </c>
      <c r="E958" s="54"/>
      <c r="F958" s="55">
        <v>0</v>
      </c>
      <c r="G958" s="56">
        <f t="shared" si="148"/>
        <v>0</v>
      </c>
      <c r="H958" s="56">
        <f t="shared" si="149"/>
        <v>0</v>
      </c>
      <c r="I958" s="103">
        <f t="shared" si="156"/>
        <v>0</v>
      </c>
      <c r="J958" s="103">
        <f t="shared" si="156"/>
        <v>0</v>
      </c>
      <c r="K958" s="55"/>
      <c r="L958" s="55">
        <v>0</v>
      </c>
      <c r="M958" s="56">
        <f t="shared" si="150"/>
        <v>0</v>
      </c>
      <c r="N958" s="56">
        <f t="shared" si="151"/>
        <v>0</v>
      </c>
      <c r="O958" s="103">
        <f t="shared" si="157"/>
        <v>0</v>
      </c>
      <c r="P958" s="103">
        <f t="shared" si="157"/>
        <v>0</v>
      </c>
      <c r="Q958" s="50"/>
    </row>
    <row r="959" spans="1:17" hidden="1" outlineLevel="1">
      <c r="A959" s="51">
        <v>16502173</v>
      </c>
      <c r="B959" s="52" t="s">
        <v>550</v>
      </c>
      <c r="C959" s="53" t="s">
        <v>551</v>
      </c>
      <c r="D959" s="54" t="s">
        <v>37</v>
      </c>
      <c r="E959" s="54"/>
      <c r="F959" s="55">
        <v>0</v>
      </c>
      <c r="G959" s="56">
        <f t="shared" ref="G959:G1022" si="158">IF(RIGHT($A959)="1",$F959,0)</f>
        <v>0</v>
      </c>
      <c r="H959" s="56">
        <f t="shared" ref="H959:H1022" si="159">IF(RIGHT($A959)="2",$F959,0)</f>
        <v>0</v>
      </c>
      <c r="I959" s="103">
        <f t="shared" si="156"/>
        <v>0</v>
      </c>
      <c r="J959" s="103">
        <f t="shared" si="156"/>
        <v>0</v>
      </c>
      <c r="K959" s="55"/>
      <c r="L959" s="55">
        <v>0</v>
      </c>
      <c r="M959" s="56">
        <f t="shared" ref="M959:M1022" si="160">IF(RIGHT($A959)="1",$L959,0)</f>
        <v>0</v>
      </c>
      <c r="N959" s="56">
        <f t="shared" ref="N959:N1022" si="161">IF(RIGHT($A959)="2",$L959,0)</f>
        <v>0</v>
      </c>
      <c r="O959" s="103">
        <f t="shared" si="157"/>
        <v>0</v>
      </c>
      <c r="P959" s="103">
        <f t="shared" si="157"/>
        <v>0</v>
      </c>
      <c r="Q959" s="50"/>
    </row>
    <row r="960" spans="1:17" hidden="1" outlineLevel="1">
      <c r="A960" s="51">
        <v>16502181</v>
      </c>
      <c r="B960" s="52" t="s">
        <v>552</v>
      </c>
      <c r="C960" s="53" t="s">
        <v>553</v>
      </c>
      <c r="D960" s="54" t="s">
        <v>37</v>
      </c>
      <c r="E960" s="54"/>
      <c r="F960" s="55">
        <v>0</v>
      </c>
      <c r="G960" s="56">
        <f t="shared" si="158"/>
        <v>0</v>
      </c>
      <c r="H960" s="56">
        <f t="shared" si="159"/>
        <v>0</v>
      </c>
      <c r="I960" s="103">
        <f t="shared" si="156"/>
        <v>0</v>
      </c>
      <c r="J960" s="103">
        <f t="shared" si="156"/>
        <v>0</v>
      </c>
      <c r="K960" s="55"/>
      <c r="L960" s="55">
        <v>0</v>
      </c>
      <c r="M960" s="56">
        <f t="shared" si="160"/>
        <v>0</v>
      </c>
      <c r="N960" s="56">
        <f t="shared" si="161"/>
        <v>0</v>
      </c>
      <c r="O960" s="103">
        <f t="shared" si="157"/>
        <v>0</v>
      </c>
      <c r="P960" s="103">
        <f t="shared" si="157"/>
        <v>0</v>
      </c>
      <c r="Q960" s="50"/>
    </row>
    <row r="961" spans="1:17" hidden="1" outlineLevel="1">
      <c r="A961" s="51">
        <v>16502191</v>
      </c>
      <c r="B961" s="52" t="s">
        <v>554</v>
      </c>
      <c r="C961" s="53" t="s">
        <v>451</v>
      </c>
      <c r="D961" s="54" t="s">
        <v>37</v>
      </c>
      <c r="E961" s="54"/>
      <c r="F961" s="55">
        <v>0</v>
      </c>
      <c r="G961" s="56">
        <f t="shared" si="158"/>
        <v>0</v>
      </c>
      <c r="H961" s="56">
        <f t="shared" si="159"/>
        <v>0</v>
      </c>
      <c r="I961" s="103">
        <f t="shared" si="156"/>
        <v>0</v>
      </c>
      <c r="J961" s="103">
        <f t="shared" si="156"/>
        <v>0</v>
      </c>
      <c r="K961" s="55"/>
      <c r="L961" s="55">
        <v>0</v>
      </c>
      <c r="M961" s="56">
        <f t="shared" si="160"/>
        <v>0</v>
      </c>
      <c r="N961" s="56">
        <f t="shared" si="161"/>
        <v>0</v>
      </c>
      <c r="O961" s="103">
        <f t="shared" si="157"/>
        <v>0</v>
      </c>
      <c r="P961" s="103">
        <f t="shared" si="157"/>
        <v>0</v>
      </c>
      <c r="Q961" s="50"/>
    </row>
    <row r="962" spans="1:17" hidden="1" outlineLevel="1">
      <c r="A962" s="51">
        <v>16502201</v>
      </c>
      <c r="B962" s="52" t="s">
        <v>555</v>
      </c>
      <c r="C962" s="53" t="s">
        <v>556</v>
      </c>
      <c r="D962" s="54" t="s">
        <v>37</v>
      </c>
      <c r="E962" s="54"/>
      <c r="F962" s="55">
        <v>0</v>
      </c>
      <c r="G962" s="56">
        <f t="shared" si="158"/>
        <v>0</v>
      </c>
      <c r="H962" s="56">
        <f t="shared" si="159"/>
        <v>0</v>
      </c>
      <c r="I962" s="103">
        <f t="shared" si="156"/>
        <v>0</v>
      </c>
      <c r="J962" s="103">
        <f t="shared" si="156"/>
        <v>0</v>
      </c>
      <c r="K962" s="55"/>
      <c r="L962" s="55">
        <v>0</v>
      </c>
      <c r="M962" s="56">
        <f t="shared" si="160"/>
        <v>0</v>
      </c>
      <c r="N962" s="56">
        <f t="shared" si="161"/>
        <v>0</v>
      </c>
      <c r="O962" s="103">
        <f t="shared" si="157"/>
        <v>0</v>
      </c>
      <c r="P962" s="103">
        <f t="shared" si="157"/>
        <v>0</v>
      </c>
      <c r="Q962" s="50"/>
    </row>
    <row r="963" spans="1:17" hidden="1" outlineLevel="1">
      <c r="A963" s="51">
        <v>16502213</v>
      </c>
      <c r="B963" s="52" t="s">
        <v>557</v>
      </c>
      <c r="C963" s="53" t="s">
        <v>558</v>
      </c>
      <c r="D963" s="54" t="s">
        <v>37</v>
      </c>
      <c r="E963" s="54"/>
      <c r="F963" s="55">
        <v>0</v>
      </c>
      <c r="G963" s="56">
        <f t="shared" si="158"/>
        <v>0</v>
      </c>
      <c r="H963" s="56">
        <f t="shared" si="159"/>
        <v>0</v>
      </c>
      <c r="I963" s="103">
        <f t="shared" ref="I963:J982" si="162">IF(AND(RIGHT($A963)&lt;&gt;"1",RIGHT($A963)&lt;&gt;"2"),$F963,0)*I$701</f>
        <v>0</v>
      </c>
      <c r="J963" s="103">
        <f t="shared" si="162"/>
        <v>0</v>
      </c>
      <c r="K963" s="55"/>
      <c r="L963" s="55">
        <v>0</v>
      </c>
      <c r="M963" s="56">
        <f t="shared" si="160"/>
        <v>0</v>
      </c>
      <c r="N963" s="56">
        <f t="shared" si="161"/>
        <v>0</v>
      </c>
      <c r="O963" s="103">
        <f t="shared" ref="O963:P982" si="163">IF(AND(RIGHT($A963)&lt;&gt;"1",RIGHT($A963)&lt;&gt;"2"),$L963,0)*O$701</f>
        <v>0</v>
      </c>
      <c r="P963" s="103">
        <f t="shared" si="163"/>
        <v>0</v>
      </c>
      <c r="Q963" s="50"/>
    </row>
    <row r="964" spans="1:17" hidden="1" outlineLevel="1">
      <c r="A964" s="51">
        <v>16502221</v>
      </c>
      <c r="B964" s="52" t="s">
        <v>559</v>
      </c>
      <c r="C964" s="53" t="s">
        <v>560</v>
      </c>
      <c r="D964" s="54" t="s">
        <v>37</v>
      </c>
      <c r="E964" s="54"/>
      <c r="F964" s="55">
        <v>0</v>
      </c>
      <c r="G964" s="56">
        <f t="shared" si="158"/>
        <v>0</v>
      </c>
      <c r="H964" s="56">
        <f t="shared" si="159"/>
        <v>0</v>
      </c>
      <c r="I964" s="103">
        <f t="shared" si="162"/>
        <v>0</v>
      </c>
      <c r="J964" s="103">
        <f t="shared" si="162"/>
        <v>0</v>
      </c>
      <c r="K964" s="55"/>
      <c r="L964" s="55">
        <v>0</v>
      </c>
      <c r="M964" s="56">
        <f t="shared" si="160"/>
        <v>0</v>
      </c>
      <c r="N964" s="56">
        <f t="shared" si="161"/>
        <v>0</v>
      </c>
      <c r="O964" s="103">
        <f t="shared" si="163"/>
        <v>0</v>
      </c>
      <c r="P964" s="103">
        <f t="shared" si="163"/>
        <v>0</v>
      </c>
      <c r="Q964" s="50"/>
    </row>
    <row r="965" spans="1:17" hidden="1" outlineLevel="1">
      <c r="A965" s="51">
        <v>16502231</v>
      </c>
      <c r="B965" s="52" t="s">
        <v>561</v>
      </c>
      <c r="C965" s="53" t="s">
        <v>562</v>
      </c>
      <c r="D965" s="54" t="s">
        <v>37</v>
      </c>
      <c r="E965" s="54"/>
      <c r="F965" s="55">
        <v>0</v>
      </c>
      <c r="G965" s="56">
        <f t="shared" si="158"/>
        <v>0</v>
      </c>
      <c r="H965" s="56">
        <f t="shared" si="159"/>
        <v>0</v>
      </c>
      <c r="I965" s="103">
        <f t="shared" si="162"/>
        <v>0</v>
      </c>
      <c r="J965" s="103">
        <f t="shared" si="162"/>
        <v>0</v>
      </c>
      <c r="K965" s="55"/>
      <c r="L965" s="55">
        <v>0</v>
      </c>
      <c r="M965" s="56">
        <f t="shared" si="160"/>
        <v>0</v>
      </c>
      <c r="N965" s="56">
        <f t="shared" si="161"/>
        <v>0</v>
      </c>
      <c r="O965" s="103">
        <f t="shared" si="163"/>
        <v>0</v>
      </c>
      <c r="P965" s="103">
        <f t="shared" si="163"/>
        <v>0</v>
      </c>
      <c r="Q965" s="50"/>
    </row>
    <row r="966" spans="1:17" hidden="1" outlineLevel="1">
      <c r="A966" s="51">
        <v>16502241</v>
      </c>
      <c r="B966" s="52" t="s">
        <v>563</v>
      </c>
      <c r="C966" s="53" t="s">
        <v>564</v>
      </c>
      <c r="D966" s="54" t="s">
        <v>37</v>
      </c>
      <c r="E966" s="54"/>
      <c r="F966" s="55">
        <v>0</v>
      </c>
      <c r="G966" s="56">
        <f t="shared" si="158"/>
        <v>0</v>
      </c>
      <c r="H966" s="56">
        <f t="shared" si="159"/>
        <v>0</v>
      </c>
      <c r="I966" s="103">
        <f t="shared" si="162"/>
        <v>0</v>
      </c>
      <c r="J966" s="103">
        <f t="shared" si="162"/>
        <v>0</v>
      </c>
      <c r="K966" s="55"/>
      <c r="L966" s="55">
        <v>0</v>
      </c>
      <c r="M966" s="56">
        <f t="shared" si="160"/>
        <v>0</v>
      </c>
      <c r="N966" s="56">
        <f t="shared" si="161"/>
        <v>0</v>
      </c>
      <c r="O966" s="103">
        <f t="shared" si="163"/>
        <v>0</v>
      </c>
      <c r="P966" s="103">
        <f t="shared" si="163"/>
        <v>0</v>
      </c>
      <c r="Q966" s="50"/>
    </row>
    <row r="967" spans="1:17" hidden="1" outlineLevel="1">
      <c r="A967" s="51">
        <v>16502251</v>
      </c>
      <c r="B967" s="52" t="s">
        <v>565</v>
      </c>
      <c r="C967" s="53" t="s">
        <v>566</v>
      </c>
      <c r="D967" s="54" t="s">
        <v>37</v>
      </c>
      <c r="E967" s="54"/>
      <c r="F967" s="55">
        <v>0</v>
      </c>
      <c r="G967" s="56">
        <f t="shared" si="158"/>
        <v>0</v>
      </c>
      <c r="H967" s="56">
        <f t="shared" si="159"/>
        <v>0</v>
      </c>
      <c r="I967" s="103">
        <f t="shared" si="162"/>
        <v>0</v>
      </c>
      <c r="J967" s="103">
        <f t="shared" si="162"/>
        <v>0</v>
      </c>
      <c r="K967" s="55"/>
      <c r="L967" s="55">
        <v>0</v>
      </c>
      <c r="M967" s="56">
        <f t="shared" si="160"/>
        <v>0</v>
      </c>
      <c r="N967" s="56">
        <f t="shared" si="161"/>
        <v>0</v>
      </c>
      <c r="O967" s="103">
        <f t="shared" si="163"/>
        <v>0</v>
      </c>
      <c r="P967" s="103">
        <f t="shared" si="163"/>
        <v>0</v>
      </c>
      <c r="Q967" s="50"/>
    </row>
    <row r="968" spans="1:17" hidden="1" outlineLevel="1">
      <c r="A968" s="51">
        <v>16502261</v>
      </c>
      <c r="B968" s="52" t="s">
        <v>567</v>
      </c>
      <c r="C968" s="53" t="s">
        <v>568</v>
      </c>
      <c r="D968" s="54" t="s">
        <v>37</v>
      </c>
      <c r="E968" s="54"/>
      <c r="F968" s="55">
        <v>0</v>
      </c>
      <c r="G968" s="56">
        <f t="shared" si="158"/>
        <v>0</v>
      </c>
      <c r="H968" s="56">
        <f t="shared" si="159"/>
        <v>0</v>
      </c>
      <c r="I968" s="103">
        <f t="shared" si="162"/>
        <v>0</v>
      </c>
      <c r="J968" s="103">
        <f t="shared" si="162"/>
        <v>0</v>
      </c>
      <c r="K968" s="55"/>
      <c r="L968" s="55">
        <v>0</v>
      </c>
      <c r="M968" s="56">
        <f t="shared" si="160"/>
        <v>0</v>
      </c>
      <c r="N968" s="56">
        <f t="shared" si="161"/>
        <v>0</v>
      </c>
      <c r="O968" s="103">
        <f t="shared" si="163"/>
        <v>0</v>
      </c>
      <c r="P968" s="103">
        <f t="shared" si="163"/>
        <v>0</v>
      </c>
      <c r="Q968" s="50"/>
    </row>
    <row r="969" spans="1:17" hidden="1" outlineLevel="1">
      <c r="A969" s="51">
        <v>16502271</v>
      </c>
      <c r="B969" s="52" t="s">
        <v>569</v>
      </c>
      <c r="C969" s="53" t="s">
        <v>570</v>
      </c>
      <c r="D969" s="54" t="s">
        <v>37</v>
      </c>
      <c r="E969" s="54"/>
      <c r="F969" s="55">
        <v>0</v>
      </c>
      <c r="G969" s="56">
        <f t="shared" si="158"/>
        <v>0</v>
      </c>
      <c r="H969" s="56">
        <f t="shared" si="159"/>
        <v>0</v>
      </c>
      <c r="I969" s="103">
        <f t="shared" si="162"/>
        <v>0</v>
      </c>
      <c r="J969" s="103">
        <f t="shared" si="162"/>
        <v>0</v>
      </c>
      <c r="K969" s="55"/>
      <c r="L969" s="55">
        <v>0</v>
      </c>
      <c r="M969" s="56">
        <f t="shared" si="160"/>
        <v>0</v>
      </c>
      <c r="N969" s="56">
        <f t="shared" si="161"/>
        <v>0</v>
      </c>
      <c r="O969" s="103">
        <f t="shared" si="163"/>
        <v>0</v>
      </c>
      <c r="P969" s="103">
        <f t="shared" si="163"/>
        <v>0</v>
      </c>
      <c r="Q969" s="50"/>
    </row>
    <row r="970" spans="1:17" hidden="1" outlineLevel="1">
      <c r="A970" s="51">
        <v>16502273</v>
      </c>
      <c r="B970" s="52" t="s">
        <v>571</v>
      </c>
      <c r="C970" s="53" t="s">
        <v>572</v>
      </c>
      <c r="D970" s="54" t="s">
        <v>37</v>
      </c>
      <c r="E970" s="54"/>
      <c r="F970" s="55">
        <v>0</v>
      </c>
      <c r="G970" s="56">
        <f t="shared" si="158"/>
        <v>0</v>
      </c>
      <c r="H970" s="56">
        <f t="shared" si="159"/>
        <v>0</v>
      </c>
      <c r="I970" s="103">
        <f t="shared" si="162"/>
        <v>0</v>
      </c>
      <c r="J970" s="103">
        <f t="shared" si="162"/>
        <v>0</v>
      </c>
      <c r="K970" s="55"/>
      <c r="L970" s="55">
        <v>0</v>
      </c>
      <c r="M970" s="56">
        <f t="shared" si="160"/>
        <v>0</v>
      </c>
      <c r="N970" s="56">
        <f t="shared" si="161"/>
        <v>0</v>
      </c>
      <c r="O970" s="103">
        <f t="shared" si="163"/>
        <v>0</v>
      </c>
      <c r="P970" s="103">
        <f t="shared" si="163"/>
        <v>0</v>
      </c>
      <c r="Q970" s="50"/>
    </row>
    <row r="971" spans="1:17" hidden="1" outlineLevel="1">
      <c r="A971" s="51">
        <v>16502283</v>
      </c>
      <c r="B971" s="52" t="s">
        <v>573</v>
      </c>
      <c r="C971" s="53" t="s">
        <v>574</v>
      </c>
      <c r="D971" s="54" t="s">
        <v>37</v>
      </c>
      <c r="E971" s="54"/>
      <c r="F971" s="55">
        <v>0</v>
      </c>
      <c r="G971" s="56">
        <f t="shared" si="158"/>
        <v>0</v>
      </c>
      <c r="H971" s="56">
        <f t="shared" si="159"/>
        <v>0</v>
      </c>
      <c r="I971" s="103">
        <f t="shared" si="162"/>
        <v>0</v>
      </c>
      <c r="J971" s="103">
        <f t="shared" si="162"/>
        <v>0</v>
      </c>
      <c r="K971" s="55"/>
      <c r="L971" s="55">
        <v>0</v>
      </c>
      <c r="M971" s="56">
        <f t="shared" si="160"/>
        <v>0</v>
      </c>
      <c r="N971" s="56">
        <f t="shared" si="161"/>
        <v>0</v>
      </c>
      <c r="O971" s="103">
        <f t="shared" si="163"/>
        <v>0</v>
      </c>
      <c r="P971" s="103">
        <f t="shared" si="163"/>
        <v>0</v>
      </c>
      <c r="Q971" s="50"/>
    </row>
    <row r="972" spans="1:17" hidden="1" outlineLevel="1">
      <c r="A972" s="51">
        <v>16502293</v>
      </c>
      <c r="B972" s="52" t="s">
        <v>575</v>
      </c>
      <c r="C972" s="53" t="s">
        <v>576</v>
      </c>
      <c r="D972" s="54" t="s">
        <v>37</v>
      </c>
      <c r="E972" s="54"/>
      <c r="F972" s="55">
        <v>0</v>
      </c>
      <c r="G972" s="56">
        <f t="shared" si="158"/>
        <v>0</v>
      </c>
      <c r="H972" s="56">
        <f t="shared" si="159"/>
        <v>0</v>
      </c>
      <c r="I972" s="103">
        <f t="shared" si="162"/>
        <v>0</v>
      </c>
      <c r="J972" s="103">
        <f t="shared" si="162"/>
        <v>0</v>
      </c>
      <c r="K972" s="55"/>
      <c r="L972" s="55">
        <v>0</v>
      </c>
      <c r="M972" s="56">
        <f t="shared" si="160"/>
        <v>0</v>
      </c>
      <c r="N972" s="56">
        <f t="shared" si="161"/>
        <v>0</v>
      </c>
      <c r="O972" s="103">
        <f t="shared" si="163"/>
        <v>0</v>
      </c>
      <c r="P972" s="103">
        <f t="shared" si="163"/>
        <v>0</v>
      </c>
      <c r="Q972" s="50"/>
    </row>
    <row r="973" spans="1:17" hidden="1" outlineLevel="1">
      <c r="A973" s="51">
        <v>16502303</v>
      </c>
      <c r="B973" s="52" t="s">
        <v>577</v>
      </c>
      <c r="C973" s="53" t="s">
        <v>578</v>
      </c>
      <c r="D973" s="54" t="s">
        <v>37</v>
      </c>
      <c r="E973" s="54"/>
      <c r="F973" s="55">
        <v>0</v>
      </c>
      <c r="G973" s="56">
        <f t="shared" si="158"/>
        <v>0</v>
      </c>
      <c r="H973" s="56">
        <f t="shared" si="159"/>
        <v>0</v>
      </c>
      <c r="I973" s="103">
        <f t="shared" si="162"/>
        <v>0</v>
      </c>
      <c r="J973" s="103">
        <f t="shared" si="162"/>
        <v>0</v>
      </c>
      <c r="K973" s="55"/>
      <c r="L973" s="55">
        <v>0</v>
      </c>
      <c r="M973" s="56">
        <f t="shared" si="160"/>
        <v>0</v>
      </c>
      <c r="N973" s="56">
        <f t="shared" si="161"/>
        <v>0</v>
      </c>
      <c r="O973" s="103">
        <f t="shared" si="163"/>
        <v>0</v>
      </c>
      <c r="P973" s="103">
        <f t="shared" si="163"/>
        <v>0</v>
      </c>
      <c r="Q973" s="50"/>
    </row>
    <row r="974" spans="1:17" hidden="1" outlineLevel="1">
      <c r="A974" s="51">
        <v>16502313</v>
      </c>
      <c r="B974" s="52" t="s">
        <v>579</v>
      </c>
      <c r="C974" s="53" t="s">
        <v>580</v>
      </c>
      <c r="D974" s="54" t="s">
        <v>37</v>
      </c>
      <c r="E974" s="54"/>
      <c r="F974" s="55">
        <v>7548287.6299999999</v>
      </c>
      <c r="G974" s="56">
        <f t="shared" si="158"/>
        <v>0</v>
      </c>
      <c r="H974" s="56">
        <f t="shared" si="159"/>
        <v>0</v>
      </c>
      <c r="I974" s="103">
        <f t="shared" si="162"/>
        <v>5000740.5548749994</v>
      </c>
      <c r="J974" s="103">
        <f t="shared" si="162"/>
        <v>2547547.075125</v>
      </c>
      <c r="K974" s="55"/>
      <c r="L974" s="55">
        <v>4611421.19625</v>
      </c>
      <c r="M974" s="56">
        <f t="shared" si="160"/>
        <v>0</v>
      </c>
      <c r="N974" s="56">
        <f t="shared" si="161"/>
        <v>0</v>
      </c>
      <c r="O974" s="103">
        <f t="shared" si="163"/>
        <v>3055066.5425156248</v>
      </c>
      <c r="P974" s="103">
        <f t="shared" si="163"/>
        <v>1556354.653734375</v>
      </c>
      <c r="Q974" s="50"/>
    </row>
    <row r="975" spans="1:17" hidden="1" outlineLevel="1">
      <c r="A975" s="51">
        <v>16502323</v>
      </c>
      <c r="B975" s="52" t="s">
        <v>581</v>
      </c>
      <c r="C975" s="53" t="s">
        <v>582</v>
      </c>
      <c r="D975" s="54" t="s">
        <v>37</v>
      </c>
      <c r="E975" s="54"/>
      <c r="F975" s="55">
        <v>1475147.2</v>
      </c>
      <c r="G975" s="56">
        <f t="shared" si="158"/>
        <v>0</v>
      </c>
      <c r="H975" s="56">
        <f t="shared" si="159"/>
        <v>0</v>
      </c>
      <c r="I975" s="103">
        <f t="shared" si="162"/>
        <v>977285.0199999999</v>
      </c>
      <c r="J975" s="103">
        <f t="shared" si="162"/>
        <v>497862.18</v>
      </c>
      <c r="K975" s="55"/>
      <c r="L975" s="55">
        <v>1804848.4758333333</v>
      </c>
      <c r="M975" s="56">
        <f t="shared" si="160"/>
        <v>0</v>
      </c>
      <c r="N975" s="56">
        <f t="shared" si="161"/>
        <v>0</v>
      </c>
      <c r="O975" s="103">
        <f t="shared" si="163"/>
        <v>1195712.1152395832</v>
      </c>
      <c r="P975" s="103">
        <f t="shared" si="163"/>
        <v>609136.36059375003</v>
      </c>
      <c r="Q975" s="50"/>
    </row>
    <row r="976" spans="1:17" hidden="1" outlineLevel="1">
      <c r="A976" s="51">
        <v>16502333</v>
      </c>
      <c r="B976" s="52" t="s">
        <v>583</v>
      </c>
      <c r="C976" s="53" t="s">
        <v>584</v>
      </c>
      <c r="D976" s="54" t="s">
        <v>37</v>
      </c>
      <c r="E976" s="54"/>
      <c r="F976" s="55">
        <v>13544356.060000001</v>
      </c>
      <c r="G976" s="56">
        <f t="shared" si="158"/>
        <v>0</v>
      </c>
      <c r="H976" s="56">
        <f t="shared" si="159"/>
        <v>0</v>
      </c>
      <c r="I976" s="103">
        <f t="shared" si="162"/>
        <v>8973135.8897500001</v>
      </c>
      <c r="J976" s="103">
        <f t="shared" si="162"/>
        <v>4571220.1702500004</v>
      </c>
      <c r="K976" s="55"/>
      <c r="L976" s="55">
        <v>13174881.678333335</v>
      </c>
      <c r="M976" s="56">
        <f t="shared" si="160"/>
        <v>0</v>
      </c>
      <c r="N976" s="56">
        <f t="shared" si="161"/>
        <v>0</v>
      </c>
      <c r="O976" s="103">
        <f t="shared" si="163"/>
        <v>8728359.1118958332</v>
      </c>
      <c r="P976" s="103">
        <f t="shared" si="163"/>
        <v>4446522.5664375005</v>
      </c>
      <c r="Q976" s="50"/>
    </row>
    <row r="977" spans="1:17" hidden="1" outlineLevel="1">
      <c r="A977" s="51">
        <v>16502343</v>
      </c>
      <c r="B977" s="52" t="s">
        <v>585</v>
      </c>
      <c r="C977" s="53" t="s">
        <v>586</v>
      </c>
      <c r="D977" s="54" t="s">
        <v>37</v>
      </c>
      <c r="E977" s="54"/>
      <c r="F977" s="55">
        <v>2630477.4</v>
      </c>
      <c r="G977" s="56">
        <f t="shared" si="158"/>
        <v>0</v>
      </c>
      <c r="H977" s="56">
        <f t="shared" si="159"/>
        <v>0</v>
      </c>
      <c r="I977" s="103">
        <f t="shared" si="162"/>
        <v>1742691.2774999999</v>
      </c>
      <c r="J977" s="103">
        <f t="shared" si="162"/>
        <v>887786.12250000006</v>
      </c>
      <c r="K977" s="55"/>
      <c r="L977" s="55">
        <v>2310392.9045833335</v>
      </c>
      <c r="M977" s="56">
        <f t="shared" si="160"/>
        <v>0</v>
      </c>
      <c r="N977" s="56">
        <f t="shared" si="161"/>
        <v>0</v>
      </c>
      <c r="O977" s="103">
        <f t="shared" si="163"/>
        <v>1530635.2992864584</v>
      </c>
      <c r="P977" s="103">
        <f t="shared" si="163"/>
        <v>779757.60529687512</v>
      </c>
      <c r="Q977" s="50"/>
    </row>
    <row r="978" spans="1:17" hidden="1" outlineLevel="1">
      <c r="A978" s="51">
        <v>16502353</v>
      </c>
      <c r="B978" s="52" t="s">
        <v>587</v>
      </c>
      <c r="C978" s="53" t="s">
        <v>588</v>
      </c>
      <c r="D978" s="54" t="s">
        <v>37</v>
      </c>
      <c r="E978" s="54"/>
      <c r="F978" s="55">
        <v>501016</v>
      </c>
      <c r="G978" s="56">
        <f t="shared" si="158"/>
        <v>0</v>
      </c>
      <c r="H978" s="56">
        <f t="shared" si="159"/>
        <v>0</v>
      </c>
      <c r="I978" s="103">
        <f t="shared" si="162"/>
        <v>331923.09999999998</v>
      </c>
      <c r="J978" s="103">
        <f t="shared" si="162"/>
        <v>169092.90000000002</v>
      </c>
      <c r="K978" s="55"/>
      <c r="L978" s="55">
        <v>586769.93958333333</v>
      </c>
      <c r="M978" s="56">
        <f t="shared" si="160"/>
        <v>0</v>
      </c>
      <c r="N978" s="56">
        <f t="shared" si="161"/>
        <v>0</v>
      </c>
      <c r="O978" s="103">
        <f t="shared" si="163"/>
        <v>388735.08497395832</v>
      </c>
      <c r="P978" s="103">
        <f t="shared" si="163"/>
        <v>198034.854609375</v>
      </c>
      <c r="Q978" s="50"/>
    </row>
    <row r="979" spans="1:17" hidden="1" outlineLevel="1">
      <c r="A979" s="51">
        <v>16502363</v>
      </c>
      <c r="B979" s="52" t="s">
        <v>589</v>
      </c>
      <c r="C979" s="53" t="s">
        <v>590</v>
      </c>
      <c r="D979" s="54" t="s">
        <v>37</v>
      </c>
      <c r="E979" s="54"/>
      <c r="F979" s="55">
        <v>122343.82</v>
      </c>
      <c r="G979" s="56">
        <f t="shared" si="158"/>
        <v>0</v>
      </c>
      <c r="H979" s="56">
        <f t="shared" si="159"/>
        <v>0</v>
      </c>
      <c r="I979" s="103">
        <f t="shared" si="162"/>
        <v>81052.780750000005</v>
      </c>
      <c r="J979" s="103">
        <f t="shared" si="162"/>
        <v>41291.039250000002</v>
      </c>
      <c r="K979" s="55"/>
      <c r="L979" s="55">
        <v>319930.77458333329</v>
      </c>
      <c r="M979" s="56">
        <f t="shared" si="160"/>
        <v>0</v>
      </c>
      <c r="N979" s="56">
        <f t="shared" si="161"/>
        <v>0</v>
      </c>
      <c r="O979" s="103">
        <f t="shared" si="163"/>
        <v>211954.13816145831</v>
      </c>
      <c r="P979" s="103">
        <f t="shared" si="163"/>
        <v>107976.63642187499</v>
      </c>
      <c r="Q979" s="50"/>
    </row>
    <row r="980" spans="1:17" hidden="1" outlineLevel="1">
      <c r="A980" s="51">
        <v>16502381</v>
      </c>
      <c r="B980" s="52" t="s">
        <v>591</v>
      </c>
      <c r="C980" s="53" t="s">
        <v>592</v>
      </c>
      <c r="D980" s="54" t="s">
        <v>37</v>
      </c>
      <c r="E980" s="54"/>
      <c r="F980" s="55">
        <v>0</v>
      </c>
      <c r="G980" s="56">
        <f t="shared" si="158"/>
        <v>0</v>
      </c>
      <c r="H980" s="56">
        <f t="shared" si="159"/>
        <v>0</v>
      </c>
      <c r="I980" s="103">
        <f t="shared" si="162"/>
        <v>0</v>
      </c>
      <c r="J980" s="103">
        <f t="shared" si="162"/>
        <v>0</v>
      </c>
      <c r="K980" s="55"/>
      <c r="L980" s="55">
        <v>0</v>
      </c>
      <c r="M980" s="56">
        <f t="shared" si="160"/>
        <v>0</v>
      </c>
      <c r="N980" s="56">
        <f t="shared" si="161"/>
        <v>0</v>
      </c>
      <c r="O980" s="103">
        <f t="shared" si="163"/>
        <v>0</v>
      </c>
      <c r="P980" s="103">
        <f t="shared" si="163"/>
        <v>0</v>
      </c>
      <c r="Q980" s="50"/>
    </row>
    <row r="981" spans="1:17" hidden="1" outlineLevel="1">
      <c r="A981" s="51">
        <v>16502382</v>
      </c>
      <c r="B981" s="52" t="s">
        <v>593</v>
      </c>
      <c r="C981" s="53" t="s">
        <v>594</v>
      </c>
      <c r="D981" s="54" t="s">
        <v>91</v>
      </c>
      <c r="E981" s="54"/>
      <c r="F981" s="55">
        <v>1270046.2</v>
      </c>
      <c r="G981" s="56">
        <f t="shared" si="158"/>
        <v>0</v>
      </c>
      <c r="H981" s="56">
        <f t="shared" si="159"/>
        <v>1270046.2</v>
      </c>
      <c r="I981" s="103">
        <f t="shared" si="162"/>
        <v>0</v>
      </c>
      <c r="J981" s="103">
        <f t="shared" si="162"/>
        <v>0</v>
      </c>
      <c r="K981" s="55"/>
      <c r="L981" s="55">
        <v>823357.44333333336</v>
      </c>
      <c r="M981" s="56">
        <f t="shared" si="160"/>
        <v>0</v>
      </c>
      <c r="N981" s="56">
        <f t="shared" si="161"/>
        <v>823357.44333333336</v>
      </c>
      <c r="O981" s="103">
        <f t="shared" si="163"/>
        <v>0</v>
      </c>
      <c r="P981" s="103">
        <f t="shared" si="163"/>
        <v>0</v>
      </c>
      <c r="Q981" s="50"/>
    </row>
    <row r="982" spans="1:17" hidden="1" outlineLevel="1">
      <c r="A982" s="51">
        <v>16502391</v>
      </c>
      <c r="B982" s="52" t="s">
        <v>595</v>
      </c>
      <c r="C982" s="53" t="s">
        <v>596</v>
      </c>
      <c r="D982" s="54" t="s">
        <v>37</v>
      </c>
      <c r="E982" s="54"/>
      <c r="F982" s="55">
        <v>0</v>
      </c>
      <c r="G982" s="56">
        <f t="shared" si="158"/>
        <v>0</v>
      </c>
      <c r="H982" s="56">
        <f t="shared" si="159"/>
        <v>0</v>
      </c>
      <c r="I982" s="103">
        <f t="shared" si="162"/>
        <v>0</v>
      </c>
      <c r="J982" s="103">
        <f t="shared" si="162"/>
        <v>0</v>
      </c>
      <c r="K982" s="55"/>
      <c r="L982" s="55">
        <v>0</v>
      </c>
      <c r="M982" s="56">
        <f t="shared" si="160"/>
        <v>0</v>
      </c>
      <c r="N982" s="56">
        <f t="shared" si="161"/>
        <v>0</v>
      </c>
      <c r="O982" s="103">
        <f t="shared" si="163"/>
        <v>0</v>
      </c>
      <c r="P982" s="103">
        <f t="shared" si="163"/>
        <v>0</v>
      </c>
      <c r="Q982" s="50"/>
    </row>
    <row r="983" spans="1:17" hidden="1" outlineLevel="1">
      <c r="A983" s="51">
        <v>16502393</v>
      </c>
      <c r="B983" s="52" t="s">
        <v>597</v>
      </c>
      <c r="C983" s="53" t="s">
        <v>598</v>
      </c>
      <c r="D983" s="54" t="s">
        <v>37</v>
      </c>
      <c r="E983" s="54"/>
      <c r="F983" s="55">
        <v>0</v>
      </c>
      <c r="G983" s="56">
        <f t="shared" si="158"/>
        <v>0</v>
      </c>
      <c r="H983" s="56">
        <f t="shared" si="159"/>
        <v>0</v>
      </c>
      <c r="I983" s="103">
        <f t="shared" ref="I983:J1002" si="164">IF(AND(RIGHT($A983)&lt;&gt;"1",RIGHT($A983)&lt;&gt;"2"),$F983,0)*I$701</f>
        <v>0</v>
      </c>
      <c r="J983" s="103">
        <f t="shared" si="164"/>
        <v>0</v>
      </c>
      <c r="K983" s="55"/>
      <c r="L983" s="55">
        <v>0</v>
      </c>
      <c r="M983" s="56">
        <f t="shared" si="160"/>
        <v>0</v>
      </c>
      <c r="N983" s="56">
        <f t="shared" si="161"/>
        <v>0</v>
      </c>
      <c r="O983" s="103">
        <f t="shared" ref="O983:P1002" si="165">IF(AND(RIGHT($A983)&lt;&gt;"1",RIGHT($A983)&lt;&gt;"2"),$L983,0)*O$701</f>
        <v>0</v>
      </c>
      <c r="P983" s="103">
        <f t="shared" si="165"/>
        <v>0</v>
      </c>
      <c r="Q983" s="50"/>
    </row>
    <row r="984" spans="1:17" hidden="1" outlineLevel="1">
      <c r="A984" s="51">
        <v>16502401</v>
      </c>
      <c r="B984" s="52" t="s">
        <v>599</v>
      </c>
      <c r="C984" s="53" t="s">
        <v>600</v>
      </c>
      <c r="D984" s="54" t="s">
        <v>37</v>
      </c>
      <c r="E984" s="54"/>
      <c r="F984" s="55">
        <v>0</v>
      </c>
      <c r="G984" s="56">
        <f t="shared" si="158"/>
        <v>0</v>
      </c>
      <c r="H984" s="56">
        <f t="shared" si="159"/>
        <v>0</v>
      </c>
      <c r="I984" s="103">
        <f t="shared" si="164"/>
        <v>0</v>
      </c>
      <c r="J984" s="103">
        <f t="shared" si="164"/>
        <v>0</v>
      </c>
      <c r="K984" s="55"/>
      <c r="L984" s="55">
        <v>0</v>
      </c>
      <c r="M984" s="56">
        <f t="shared" si="160"/>
        <v>0</v>
      </c>
      <c r="N984" s="56">
        <f t="shared" si="161"/>
        <v>0</v>
      </c>
      <c r="O984" s="103">
        <f t="shared" si="165"/>
        <v>0</v>
      </c>
      <c r="P984" s="103">
        <f t="shared" si="165"/>
        <v>0</v>
      </c>
      <c r="Q984" s="50"/>
    </row>
    <row r="985" spans="1:17" hidden="1" outlineLevel="1">
      <c r="A985" s="51">
        <v>16502403</v>
      </c>
      <c r="B985" s="52" t="s">
        <v>601</v>
      </c>
      <c r="C985" s="53" t="s">
        <v>602</v>
      </c>
      <c r="D985" s="54" t="s">
        <v>37</v>
      </c>
      <c r="E985" s="54"/>
      <c r="F985" s="55">
        <v>0</v>
      </c>
      <c r="G985" s="56">
        <f t="shared" si="158"/>
        <v>0</v>
      </c>
      <c r="H985" s="56">
        <f t="shared" si="159"/>
        <v>0</v>
      </c>
      <c r="I985" s="103">
        <f t="shared" si="164"/>
        <v>0</v>
      </c>
      <c r="J985" s="103">
        <f t="shared" si="164"/>
        <v>0</v>
      </c>
      <c r="K985" s="55"/>
      <c r="L985" s="55">
        <v>0</v>
      </c>
      <c r="M985" s="56">
        <f t="shared" si="160"/>
        <v>0</v>
      </c>
      <c r="N985" s="56">
        <f t="shared" si="161"/>
        <v>0</v>
      </c>
      <c r="O985" s="103">
        <f t="shared" si="165"/>
        <v>0</v>
      </c>
      <c r="P985" s="103">
        <f t="shared" si="165"/>
        <v>0</v>
      </c>
      <c r="Q985" s="50"/>
    </row>
    <row r="986" spans="1:17" hidden="1" outlineLevel="1">
      <c r="A986" s="51">
        <v>16502413</v>
      </c>
      <c r="B986" s="52" t="s">
        <v>603</v>
      </c>
      <c r="C986" s="53" t="s">
        <v>604</v>
      </c>
      <c r="D986" s="54" t="s">
        <v>37</v>
      </c>
      <c r="E986" s="54"/>
      <c r="F986" s="55">
        <v>0</v>
      </c>
      <c r="G986" s="56">
        <f t="shared" si="158"/>
        <v>0</v>
      </c>
      <c r="H986" s="56">
        <f t="shared" si="159"/>
        <v>0</v>
      </c>
      <c r="I986" s="103">
        <f t="shared" si="164"/>
        <v>0</v>
      </c>
      <c r="J986" s="103">
        <f t="shared" si="164"/>
        <v>0</v>
      </c>
      <c r="K986" s="55"/>
      <c r="L986" s="55">
        <v>0</v>
      </c>
      <c r="M986" s="56">
        <f t="shared" si="160"/>
        <v>0</v>
      </c>
      <c r="N986" s="56">
        <f t="shared" si="161"/>
        <v>0</v>
      </c>
      <c r="O986" s="103">
        <f t="shared" si="165"/>
        <v>0</v>
      </c>
      <c r="P986" s="103">
        <f t="shared" si="165"/>
        <v>0</v>
      </c>
      <c r="Q986" s="50"/>
    </row>
    <row r="987" spans="1:17" hidden="1" outlineLevel="1">
      <c r="A987" s="51">
        <v>16502423</v>
      </c>
      <c r="B987" s="52" t="s">
        <v>605</v>
      </c>
      <c r="C987" s="53" t="s">
        <v>606</v>
      </c>
      <c r="D987" s="54" t="s">
        <v>37</v>
      </c>
      <c r="E987" s="54"/>
      <c r="F987" s="55">
        <v>0</v>
      </c>
      <c r="G987" s="56">
        <f t="shared" si="158"/>
        <v>0</v>
      </c>
      <c r="H987" s="56">
        <f t="shared" si="159"/>
        <v>0</v>
      </c>
      <c r="I987" s="103">
        <f t="shared" si="164"/>
        <v>0</v>
      </c>
      <c r="J987" s="103">
        <f t="shared" si="164"/>
        <v>0</v>
      </c>
      <c r="K987" s="55"/>
      <c r="L987" s="55">
        <v>0</v>
      </c>
      <c r="M987" s="56">
        <f t="shared" si="160"/>
        <v>0</v>
      </c>
      <c r="N987" s="56">
        <f t="shared" si="161"/>
        <v>0</v>
      </c>
      <c r="O987" s="103">
        <f t="shared" si="165"/>
        <v>0</v>
      </c>
      <c r="P987" s="103">
        <f t="shared" si="165"/>
        <v>0</v>
      </c>
      <c r="Q987" s="50"/>
    </row>
    <row r="988" spans="1:17" hidden="1" outlineLevel="1">
      <c r="A988" s="51">
        <v>16502433</v>
      </c>
      <c r="B988" s="52" t="s">
        <v>607</v>
      </c>
      <c r="C988" s="53" t="s">
        <v>608</v>
      </c>
      <c r="D988" s="54" t="s">
        <v>37</v>
      </c>
      <c r="E988" s="54"/>
      <c r="F988" s="55">
        <v>0</v>
      </c>
      <c r="G988" s="56">
        <f t="shared" si="158"/>
        <v>0</v>
      </c>
      <c r="H988" s="56">
        <f t="shared" si="159"/>
        <v>0</v>
      </c>
      <c r="I988" s="103">
        <f t="shared" si="164"/>
        <v>0</v>
      </c>
      <c r="J988" s="103">
        <f t="shared" si="164"/>
        <v>0</v>
      </c>
      <c r="K988" s="55"/>
      <c r="L988" s="55">
        <v>0</v>
      </c>
      <c r="M988" s="56">
        <f t="shared" si="160"/>
        <v>0</v>
      </c>
      <c r="N988" s="56">
        <f t="shared" si="161"/>
        <v>0</v>
      </c>
      <c r="O988" s="103">
        <f t="shared" si="165"/>
        <v>0</v>
      </c>
      <c r="P988" s="103">
        <f t="shared" si="165"/>
        <v>0</v>
      </c>
      <c r="Q988" s="50"/>
    </row>
    <row r="989" spans="1:17" hidden="1" outlineLevel="1">
      <c r="A989" s="51">
        <v>16502453</v>
      </c>
      <c r="B989" s="52" t="s">
        <v>609</v>
      </c>
      <c r="C989" s="53" t="s">
        <v>610</v>
      </c>
      <c r="D989" s="54" t="s">
        <v>37</v>
      </c>
      <c r="E989" s="54"/>
      <c r="F989" s="55">
        <v>0</v>
      </c>
      <c r="G989" s="56">
        <f t="shared" si="158"/>
        <v>0</v>
      </c>
      <c r="H989" s="56">
        <f t="shared" si="159"/>
        <v>0</v>
      </c>
      <c r="I989" s="103">
        <f t="shared" si="164"/>
        <v>0</v>
      </c>
      <c r="J989" s="103">
        <f t="shared" si="164"/>
        <v>0</v>
      </c>
      <c r="K989" s="55"/>
      <c r="L989" s="55">
        <v>0</v>
      </c>
      <c r="M989" s="56">
        <f t="shared" si="160"/>
        <v>0</v>
      </c>
      <c r="N989" s="56">
        <f t="shared" si="161"/>
        <v>0</v>
      </c>
      <c r="O989" s="103">
        <f t="shared" si="165"/>
        <v>0</v>
      </c>
      <c r="P989" s="103">
        <f t="shared" si="165"/>
        <v>0</v>
      </c>
      <c r="Q989" s="50"/>
    </row>
    <row r="990" spans="1:17" hidden="1" outlineLevel="1">
      <c r="A990" s="51">
        <v>16502443</v>
      </c>
      <c r="B990" s="52" t="s">
        <v>611</v>
      </c>
      <c r="C990" s="53" t="s">
        <v>612</v>
      </c>
      <c r="D990" s="54" t="s">
        <v>37</v>
      </c>
      <c r="E990" s="54"/>
      <c r="F990" s="55">
        <v>0</v>
      </c>
      <c r="G990" s="56">
        <f t="shared" si="158"/>
        <v>0</v>
      </c>
      <c r="H990" s="56">
        <f t="shared" si="159"/>
        <v>0</v>
      </c>
      <c r="I990" s="103">
        <f t="shared" si="164"/>
        <v>0</v>
      </c>
      <c r="J990" s="103">
        <f t="shared" si="164"/>
        <v>0</v>
      </c>
      <c r="K990" s="55"/>
      <c r="L990" s="55">
        <v>10675.793333333333</v>
      </c>
      <c r="M990" s="56">
        <f t="shared" si="160"/>
        <v>0</v>
      </c>
      <c r="N990" s="56">
        <f t="shared" si="161"/>
        <v>0</v>
      </c>
      <c r="O990" s="103">
        <f t="shared" si="165"/>
        <v>7072.7130833333331</v>
      </c>
      <c r="P990" s="103">
        <f t="shared" si="165"/>
        <v>3603.08025</v>
      </c>
      <c r="Q990" s="50"/>
    </row>
    <row r="991" spans="1:17" hidden="1" outlineLevel="1">
      <c r="A991" s="51">
        <v>16502463</v>
      </c>
      <c r="B991" s="52" t="s">
        <v>613</v>
      </c>
      <c r="C991" s="53" t="s">
        <v>614</v>
      </c>
      <c r="D991" s="54" t="s">
        <v>37</v>
      </c>
      <c r="E991" s="54"/>
      <c r="F991" s="55">
        <v>0</v>
      </c>
      <c r="G991" s="56">
        <f t="shared" si="158"/>
        <v>0</v>
      </c>
      <c r="H991" s="56">
        <f t="shared" si="159"/>
        <v>0</v>
      </c>
      <c r="I991" s="103">
        <f t="shared" si="164"/>
        <v>0</v>
      </c>
      <c r="J991" s="103">
        <f t="shared" si="164"/>
        <v>0</v>
      </c>
      <c r="K991" s="55"/>
      <c r="L991" s="55">
        <v>0</v>
      </c>
      <c r="M991" s="56">
        <f t="shared" si="160"/>
        <v>0</v>
      </c>
      <c r="N991" s="56">
        <f t="shared" si="161"/>
        <v>0</v>
      </c>
      <c r="O991" s="103">
        <f t="shared" si="165"/>
        <v>0</v>
      </c>
      <c r="P991" s="103">
        <f t="shared" si="165"/>
        <v>0</v>
      </c>
      <c r="Q991" s="50"/>
    </row>
    <row r="992" spans="1:17" hidden="1" outlineLevel="1">
      <c r="A992" s="51">
        <v>16502473</v>
      </c>
      <c r="B992" s="52" t="s">
        <v>615</v>
      </c>
      <c r="C992" s="53" t="s">
        <v>616</v>
      </c>
      <c r="D992" s="54" t="s">
        <v>37</v>
      </c>
      <c r="E992" s="54"/>
      <c r="F992" s="55">
        <v>0</v>
      </c>
      <c r="G992" s="56">
        <f t="shared" si="158"/>
        <v>0</v>
      </c>
      <c r="H992" s="56">
        <f t="shared" si="159"/>
        <v>0</v>
      </c>
      <c r="I992" s="103">
        <f t="shared" si="164"/>
        <v>0</v>
      </c>
      <c r="J992" s="103">
        <f t="shared" si="164"/>
        <v>0</v>
      </c>
      <c r="K992" s="55"/>
      <c r="L992" s="55">
        <v>0</v>
      </c>
      <c r="M992" s="56">
        <f t="shared" si="160"/>
        <v>0</v>
      </c>
      <c r="N992" s="56">
        <f t="shared" si="161"/>
        <v>0</v>
      </c>
      <c r="O992" s="103">
        <f t="shared" si="165"/>
        <v>0</v>
      </c>
      <c r="P992" s="103">
        <f t="shared" si="165"/>
        <v>0</v>
      </c>
      <c r="Q992" s="50"/>
    </row>
    <row r="993" spans="1:17" hidden="1" outlineLevel="1">
      <c r="A993" s="51">
        <v>16502483</v>
      </c>
      <c r="B993" s="52" t="s">
        <v>617</v>
      </c>
      <c r="C993" s="53" t="s">
        <v>618</v>
      </c>
      <c r="D993" s="54" t="s">
        <v>37</v>
      </c>
      <c r="E993" s="54"/>
      <c r="F993" s="55">
        <v>0</v>
      </c>
      <c r="G993" s="56">
        <f t="shared" si="158"/>
        <v>0</v>
      </c>
      <c r="H993" s="56">
        <f t="shared" si="159"/>
        <v>0</v>
      </c>
      <c r="I993" s="103">
        <f t="shared" si="164"/>
        <v>0</v>
      </c>
      <c r="J993" s="103">
        <f t="shared" si="164"/>
        <v>0</v>
      </c>
      <c r="K993" s="55"/>
      <c r="L993" s="55">
        <v>0</v>
      </c>
      <c r="M993" s="56">
        <f t="shared" si="160"/>
        <v>0</v>
      </c>
      <c r="N993" s="56">
        <f t="shared" si="161"/>
        <v>0</v>
      </c>
      <c r="O993" s="103">
        <f t="shared" si="165"/>
        <v>0</v>
      </c>
      <c r="P993" s="103">
        <f t="shared" si="165"/>
        <v>0</v>
      </c>
      <c r="Q993" s="50"/>
    </row>
    <row r="994" spans="1:17" hidden="1" outlineLevel="1">
      <c r="A994" s="51">
        <v>16502493</v>
      </c>
      <c r="B994" s="52" t="s">
        <v>619</v>
      </c>
      <c r="C994" s="53" t="s">
        <v>620</v>
      </c>
      <c r="D994" s="54" t="s">
        <v>37</v>
      </c>
      <c r="E994" s="54"/>
      <c r="F994" s="55">
        <v>0</v>
      </c>
      <c r="G994" s="56">
        <f t="shared" si="158"/>
        <v>0</v>
      </c>
      <c r="H994" s="56">
        <f t="shared" si="159"/>
        <v>0</v>
      </c>
      <c r="I994" s="103">
        <f t="shared" si="164"/>
        <v>0</v>
      </c>
      <c r="J994" s="103">
        <f t="shared" si="164"/>
        <v>0</v>
      </c>
      <c r="K994" s="55"/>
      <c r="L994" s="55">
        <v>0</v>
      </c>
      <c r="M994" s="56">
        <f t="shared" si="160"/>
        <v>0</v>
      </c>
      <c r="N994" s="56">
        <f t="shared" si="161"/>
        <v>0</v>
      </c>
      <c r="O994" s="103">
        <f t="shared" si="165"/>
        <v>0</v>
      </c>
      <c r="P994" s="103">
        <f t="shared" si="165"/>
        <v>0</v>
      </c>
      <c r="Q994" s="50"/>
    </row>
    <row r="995" spans="1:17" hidden="1" outlineLevel="1">
      <c r="A995" s="51">
        <v>16502503</v>
      </c>
      <c r="B995" s="52" t="s">
        <v>621</v>
      </c>
      <c r="C995" s="53" t="s">
        <v>622</v>
      </c>
      <c r="D995" s="54" t="s">
        <v>37</v>
      </c>
      <c r="E995" s="54"/>
      <c r="F995" s="55">
        <v>0</v>
      </c>
      <c r="G995" s="56">
        <f t="shared" si="158"/>
        <v>0</v>
      </c>
      <c r="H995" s="56">
        <f t="shared" si="159"/>
        <v>0</v>
      </c>
      <c r="I995" s="103">
        <f t="shared" si="164"/>
        <v>0</v>
      </c>
      <c r="J995" s="103">
        <f t="shared" si="164"/>
        <v>0</v>
      </c>
      <c r="K995" s="55"/>
      <c r="L995" s="55">
        <v>0</v>
      </c>
      <c r="M995" s="56">
        <f t="shared" si="160"/>
        <v>0</v>
      </c>
      <c r="N995" s="56">
        <f t="shared" si="161"/>
        <v>0</v>
      </c>
      <c r="O995" s="103">
        <f t="shared" si="165"/>
        <v>0</v>
      </c>
      <c r="P995" s="103">
        <f t="shared" si="165"/>
        <v>0</v>
      </c>
      <c r="Q995" s="50"/>
    </row>
    <row r="996" spans="1:17" hidden="1" outlineLevel="1">
      <c r="A996" s="51">
        <v>16502513</v>
      </c>
      <c r="B996" s="52" t="s">
        <v>623</v>
      </c>
      <c r="C996" s="53" t="s">
        <v>624</v>
      </c>
      <c r="D996" s="54" t="s">
        <v>37</v>
      </c>
      <c r="E996" s="54"/>
      <c r="F996" s="55">
        <v>0</v>
      </c>
      <c r="G996" s="56">
        <f t="shared" si="158"/>
        <v>0</v>
      </c>
      <c r="H996" s="56">
        <f t="shared" si="159"/>
        <v>0</v>
      </c>
      <c r="I996" s="103">
        <f t="shared" si="164"/>
        <v>0</v>
      </c>
      <c r="J996" s="103">
        <f t="shared" si="164"/>
        <v>0</v>
      </c>
      <c r="K996" s="55"/>
      <c r="L996" s="55">
        <v>0</v>
      </c>
      <c r="M996" s="56">
        <f t="shared" si="160"/>
        <v>0</v>
      </c>
      <c r="N996" s="56">
        <f t="shared" si="161"/>
        <v>0</v>
      </c>
      <c r="O996" s="103">
        <f t="shared" si="165"/>
        <v>0</v>
      </c>
      <c r="P996" s="103">
        <f t="shared" si="165"/>
        <v>0</v>
      </c>
      <c r="Q996" s="50"/>
    </row>
    <row r="997" spans="1:17" hidden="1" outlineLevel="1">
      <c r="A997" s="51">
        <v>16502523</v>
      </c>
      <c r="B997" s="52" t="s">
        <v>625</v>
      </c>
      <c r="C997" s="53" t="s">
        <v>626</v>
      </c>
      <c r="D997" s="54" t="s">
        <v>37</v>
      </c>
      <c r="E997" s="54"/>
      <c r="F997" s="55">
        <v>0</v>
      </c>
      <c r="G997" s="56">
        <f t="shared" si="158"/>
        <v>0</v>
      </c>
      <c r="H997" s="56">
        <f t="shared" si="159"/>
        <v>0</v>
      </c>
      <c r="I997" s="103">
        <f t="shared" si="164"/>
        <v>0</v>
      </c>
      <c r="J997" s="103">
        <f t="shared" si="164"/>
        <v>0</v>
      </c>
      <c r="K997" s="55"/>
      <c r="L997" s="55">
        <v>0</v>
      </c>
      <c r="M997" s="56">
        <f t="shared" si="160"/>
        <v>0</v>
      </c>
      <c r="N997" s="56">
        <f t="shared" si="161"/>
        <v>0</v>
      </c>
      <c r="O997" s="103">
        <f t="shared" si="165"/>
        <v>0</v>
      </c>
      <c r="P997" s="103">
        <f t="shared" si="165"/>
        <v>0</v>
      </c>
      <c r="Q997" s="50"/>
    </row>
    <row r="998" spans="1:17" hidden="1" outlineLevel="1">
      <c r="A998" s="51">
        <v>16502543</v>
      </c>
      <c r="B998" s="52" t="s">
        <v>627</v>
      </c>
      <c r="C998" s="53" t="s">
        <v>628</v>
      </c>
      <c r="D998" s="54" t="s">
        <v>37</v>
      </c>
      <c r="E998" s="54"/>
      <c r="F998" s="55">
        <v>0</v>
      </c>
      <c r="G998" s="56">
        <f t="shared" si="158"/>
        <v>0</v>
      </c>
      <c r="H998" s="56">
        <f t="shared" si="159"/>
        <v>0</v>
      </c>
      <c r="I998" s="103">
        <f t="shared" si="164"/>
        <v>0</v>
      </c>
      <c r="J998" s="103">
        <f t="shared" si="164"/>
        <v>0</v>
      </c>
      <c r="K998" s="55"/>
      <c r="L998" s="55">
        <v>0</v>
      </c>
      <c r="M998" s="56">
        <f t="shared" si="160"/>
        <v>0</v>
      </c>
      <c r="N998" s="56">
        <f t="shared" si="161"/>
        <v>0</v>
      </c>
      <c r="O998" s="103">
        <f t="shared" si="165"/>
        <v>0</v>
      </c>
      <c r="P998" s="103">
        <f t="shared" si="165"/>
        <v>0</v>
      </c>
      <c r="Q998" s="50"/>
    </row>
    <row r="999" spans="1:17" hidden="1" outlineLevel="1">
      <c r="A999" s="51">
        <v>16502553</v>
      </c>
      <c r="B999" s="52" t="s">
        <v>629</v>
      </c>
      <c r="C999" s="53" t="s">
        <v>630</v>
      </c>
      <c r="D999" s="54" t="s">
        <v>37</v>
      </c>
      <c r="E999" s="54"/>
      <c r="F999" s="55">
        <v>0</v>
      </c>
      <c r="G999" s="56">
        <f t="shared" si="158"/>
        <v>0</v>
      </c>
      <c r="H999" s="56">
        <f t="shared" si="159"/>
        <v>0</v>
      </c>
      <c r="I999" s="103">
        <f t="shared" si="164"/>
        <v>0</v>
      </c>
      <c r="J999" s="103">
        <f t="shared" si="164"/>
        <v>0</v>
      </c>
      <c r="K999" s="55"/>
      <c r="L999" s="55">
        <v>0</v>
      </c>
      <c r="M999" s="56">
        <f t="shared" si="160"/>
        <v>0</v>
      </c>
      <c r="N999" s="56">
        <f t="shared" si="161"/>
        <v>0</v>
      </c>
      <c r="O999" s="103">
        <f t="shared" si="165"/>
        <v>0</v>
      </c>
      <c r="P999" s="103">
        <f t="shared" si="165"/>
        <v>0</v>
      </c>
      <c r="Q999" s="50"/>
    </row>
    <row r="1000" spans="1:17" hidden="1" outlineLevel="1">
      <c r="A1000" s="51">
        <v>16502563</v>
      </c>
      <c r="B1000" s="52" t="s">
        <v>631</v>
      </c>
      <c r="C1000" s="53" t="s">
        <v>632</v>
      </c>
      <c r="D1000" s="54" t="s">
        <v>37</v>
      </c>
      <c r="E1000" s="54"/>
      <c r="F1000" s="55">
        <v>0</v>
      </c>
      <c r="G1000" s="56">
        <f t="shared" si="158"/>
        <v>0</v>
      </c>
      <c r="H1000" s="56">
        <f t="shared" si="159"/>
        <v>0</v>
      </c>
      <c r="I1000" s="103">
        <f t="shared" si="164"/>
        <v>0</v>
      </c>
      <c r="J1000" s="103">
        <f t="shared" si="164"/>
        <v>0</v>
      </c>
      <c r="K1000" s="55"/>
      <c r="L1000" s="55">
        <v>0</v>
      </c>
      <c r="M1000" s="56">
        <f t="shared" si="160"/>
        <v>0</v>
      </c>
      <c r="N1000" s="56">
        <f t="shared" si="161"/>
        <v>0</v>
      </c>
      <c r="O1000" s="103">
        <f t="shared" si="165"/>
        <v>0</v>
      </c>
      <c r="P1000" s="103">
        <f t="shared" si="165"/>
        <v>0</v>
      </c>
      <c r="Q1000" s="50"/>
    </row>
    <row r="1001" spans="1:17" hidden="1" outlineLevel="1">
      <c r="A1001" s="51">
        <v>16502573</v>
      </c>
      <c r="B1001" s="52" t="s">
        <v>633</v>
      </c>
      <c r="C1001" s="53" t="s">
        <v>634</v>
      </c>
      <c r="D1001" s="54" t="s">
        <v>37</v>
      </c>
      <c r="E1001" s="54"/>
      <c r="F1001" s="55">
        <v>0</v>
      </c>
      <c r="G1001" s="56">
        <f t="shared" si="158"/>
        <v>0</v>
      </c>
      <c r="H1001" s="56">
        <f t="shared" si="159"/>
        <v>0</v>
      </c>
      <c r="I1001" s="103">
        <f t="shared" si="164"/>
        <v>0</v>
      </c>
      <c r="J1001" s="103">
        <f t="shared" si="164"/>
        <v>0</v>
      </c>
      <c r="K1001" s="55"/>
      <c r="L1001" s="55">
        <v>0</v>
      </c>
      <c r="M1001" s="56">
        <f t="shared" si="160"/>
        <v>0</v>
      </c>
      <c r="N1001" s="56">
        <f t="shared" si="161"/>
        <v>0</v>
      </c>
      <c r="O1001" s="103">
        <f t="shared" si="165"/>
        <v>0</v>
      </c>
      <c r="P1001" s="103">
        <f t="shared" si="165"/>
        <v>0</v>
      </c>
      <c r="Q1001" s="50"/>
    </row>
    <row r="1002" spans="1:17" hidden="1" outlineLevel="1">
      <c r="A1002" s="51">
        <v>16502583</v>
      </c>
      <c r="B1002" s="52" t="s">
        <v>635</v>
      </c>
      <c r="C1002" s="53" t="s">
        <v>636</v>
      </c>
      <c r="D1002" s="54" t="s">
        <v>37</v>
      </c>
      <c r="E1002" s="54"/>
      <c r="F1002" s="55">
        <v>0</v>
      </c>
      <c r="G1002" s="56">
        <f t="shared" si="158"/>
        <v>0</v>
      </c>
      <c r="H1002" s="56">
        <f t="shared" si="159"/>
        <v>0</v>
      </c>
      <c r="I1002" s="103">
        <f t="shared" si="164"/>
        <v>0</v>
      </c>
      <c r="J1002" s="103">
        <f t="shared" si="164"/>
        <v>0</v>
      </c>
      <c r="K1002" s="55"/>
      <c r="L1002" s="55">
        <v>0</v>
      </c>
      <c r="M1002" s="56">
        <f t="shared" si="160"/>
        <v>0</v>
      </c>
      <c r="N1002" s="56">
        <f t="shared" si="161"/>
        <v>0</v>
      </c>
      <c r="O1002" s="103">
        <f t="shared" si="165"/>
        <v>0</v>
      </c>
      <c r="P1002" s="103">
        <f t="shared" si="165"/>
        <v>0</v>
      </c>
      <c r="Q1002" s="50"/>
    </row>
    <row r="1003" spans="1:17" hidden="1" outlineLevel="1">
      <c r="A1003" s="51">
        <v>16502593</v>
      </c>
      <c r="B1003" s="52" t="s">
        <v>637</v>
      </c>
      <c r="C1003" s="53" t="s">
        <v>638</v>
      </c>
      <c r="D1003" s="54" t="s">
        <v>37</v>
      </c>
      <c r="E1003" s="54"/>
      <c r="F1003" s="55">
        <v>0</v>
      </c>
      <c r="G1003" s="56">
        <f t="shared" si="158"/>
        <v>0</v>
      </c>
      <c r="H1003" s="56">
        <f t="shared" si="159"/>
        <v>0</v>
      </c>
      <c r="I1003" s="103">
        <f t="shared" ref="I1003:J1022" si="166">IF(AND(RIGHT($A1003)&lt;&gt;"1",RIGHT($A1003)&lt;&gt;"2"),$F1003,0)*I$701</f>
        <v>0</v>
      </c>
      <c r="J1003" s="103">
        <f t="shared" si="166"/>
        <v>0</v>
      </c>
      <c r="K1003" s="55"/>
      <c r="L1003" s="55">
        <v>0</v>
      </c>
      <c r="M1003" s="56">
        <f t="shared" si="160"/>
        <v>0</v>
      </c>
      <c r="N1003" s="56">
        <f t="shared" si="161"/>
        <v>0</v>
      </c>
      <c r="O1003" s="103">
        <f t="shared" ref="O1003:P1022" si="167">IF(AND(RIGHT($A1003)&lt;&gt;"1",RIGHT($A1003)&lt;&gt;"2"),$L1003,0)*O$701</f>
        <v>0</v>
      </c>
      <c r="P1003" s="103">
        <f t="shared" si="167"/>
        <v>0</v>
      </c>
      <c r="Q1003" s="50"/>
    </row>
    <row r="1004" spans="1:17" hidden="1" outlineLevel="1">
      <c r="A1004" s="51">
        <v>16502603</v>
      </c>
      <c r="B1004" s="52" t="s">
        <v>639</v>
      </c>
      <c r="C1004" s="53" t="s">
        <v>640</v>
      </c>
      <c r="D1004" s="54" t="s">
        <v>37</v>
      </c>
      <c r="E1004" s="54"/>
      <c r="F1004" s="55">
        <v>0</v>
      </c>
      <c r="G1004" s="56">
        <f t="shared" si="158"/>
        <v>0</v>
      </c>
      <c r="H1004" s="56">
        <f t="shared" si="159"/>
        <v>0</v>
      </c>
      <c r="I1004" s="103">
        <f t="shared" si="166"/>
        <v>0</v>
      </c>
      <c r="J1004" s="103">
        <f t="shared" si="166"/>
        <v>0</v>
      </c>
      <c r="K1004" s="55"/>
      <c r="L1004" s="55">
        <v>0</v>
      </c>
      <c r="M1004" s="56">
        <f t="shared" si="160"/>
        <v>0</v>
      </c>
      <c r="N1004" s="56">
        <f t="shared" si="161"/>
        <v>0</v>
      </c>
      <c r="O1004" s="103">
        <f t="shared" si="167"/>
        <v>0</v>
      </c>
      <c r="P1004" s="103">
        <f t="shared" si="167"/>
        <v>0</v>
      </c>
      <c r="Q1004" s="50"/>
    </row>
    <row r="1005" spans="1:17" hidden="1" outlineLevel="1">
      <c r="A1005" s="51">
        <v>16502613</v>
      </c>
      <c r="B1005" s="52" t="s">
        <v>641</v>
      </c>
      <c r="C1005" s="53" t="s">
        <v>642</v>
      </c>
      <c r="D1005" s="54" t="s">
        <v>37</v>
      </c>
      <c r="E1005" s="54"/>
      <c r="F1005" s="55">
        <v>0</v>
      </c>
      <c r="G1005" s="56">
        <f t="shared" si="158"/>
        <v>0</v>
      </c>
      <c r="H1005" s="56">
        <f t="shared" si="159"/>
        <v>0</v>
      </c>
      <c r="I1005" s="103">
        <f t="shared" si="166"/>
        <v>0</v>
      </c>
      <c r="J1005" s="103">
        <f t="shared" si="166"/>
        <v>0</v>
      </c>
      <c r="K1005" s="55"/>
      <c r="L1005" s="55">
        <v>0</v>
      </c>
      <c r="M1005" s="56">
        <f t="shared" si="160"/>
        <v>0</v>
      </c>
      <c r="N1005" s="56">
        <f t="shared" si="161"/>
        <v>0</v>
      </c>
      <c r="O1005" s="103">
        <f t="shared" si="167"/>
        <v>0</v>
      </c>
      <c r="P1005" s="103">
        <f t="shared" si="167"/>
        <v>0</v>
      </c>
      <c r="Q1005" s="50"/>
    </row>
    <row r="1006" spans="1:17" hidden="1" outlineLevel="1">
      <c r="A1006" s="51">
        <v>16502623</v>
      </c>
      <c r="B1006" s="52" t="s">
        <v>643</v>
      </c>
      <c r="C1006" s="53" t="s">
        <v>644</v>
      </c>
      <c r="D1006" s="54" t="s">
        <v>37</v>
      </c>
      <c r="E1006" s="54"/>
      <c r="F1006" s="55">
        <v>0</v>
      </c>
      <c r="G1006" s="56">
        <f t="shared" si="158"/>
        <v>0</v>
      </c>
      <c r="H1006" s="56">
        <f t="shared" si="159"/>
        <v>0</v>
      </c>
      <c r="I1006" s="103">
        <f t="shared" si="166"/>
        <v>0</v>
      </c>
      <c r="J1006" s="103">
        <f t="shared" si="166"/>
        <v>0</v>
      </c>
      <c r="K1006" s="55"/>
      <c r="L1006" s="55">
        <v>0</v>
      </c>
      <c r="M1006" s="56">
        <f t="shared" si="160"/>
        <v>0</v>
      </c>
      <c r="N1006" s="56">
        <f t="shared" si="161"/>
        <v>0</v>
      </c>
      <c r="O1006" s="103">
        <f t="shared" si="167"/>
        <v>0</v>
      </c>
      <c r="P1006" s="103">
        <f t="shared" si="167"/>
        <v>0</v>
      </c>
      <c r="Q1006" s="50"/>
    </row>
    <row r="1007" spans="1:17" hidden="1" outlineLevel="1">
      <c r="A1007" s="51">
        <v>16502643</v>
      </c>
      <c r="B1007" s="52" t="s">
        <v>645</v>
      </c>
      <c r="C1007" s="53" t="s">
        <v>646</v>
      </c>
      <c r="D1007" s="54" t="s">
        <v>37</v>
      </c>
      <c r="E1007" s="54"/>
      <c r="F1007" s="55">
        <v>0</v>
      </c>
      <c r="G1007" s="56">
        <f t="shared" si="158"/>
        <v>0</v>
      </c>
      <c r="H1007" s="56">
        <f t="shared" si="159"/>
        <v>0</v>
      </c>
      <c r="I1007" s="103">
        <f t="shared" si="166"/>
        <v>0</v>
      </c>
      <c r="J1007" s="103">
        <f t="shared" si="166"/>
        <v>0</v>
      </c>
      <c r="K1007" s="55"/>
      <c r="L1007" s="55">
        <v>0</v>
      </c>
      <c r="M1007" s="56">
        <f t="shared" si="160"/>
        <v>0</v>
      </c>
      <c r="N1007" s="56">
        <f t="shared" si="161"/>
        <v>0</v>
      </c>
      <c r="O1007" s="103">
        <f t="shared" si="167"/>
        <v>0</v>
      </c>
      <c r="P1007" s="103">
        <f t="shared" si="167"/>
        <v>0</v>
      </c>
      <c r="Q1007" s="50"/>
    </row>
    <row r="1008" spans="1:17" hidden="1" outlineLevel="1">
      <c r="A1008" s="51">
        <v>16504003</v>
      </c>
      <c r="B1008" s="52" t="s">
        <v>647</v>
      </c>
      <c r="C1008" s="53" t="s">
        <v>648</v>
      </c>
      <c r="D1008" s="54" t="s">
        <v>37</v>
      </c>
      <c r="E1008" s="54"/>
      <c r="F1008" s="55">
        <v>0</v>
      </c>
      <c r="G1008" s="56">
        <f t="shared" si="158"/>
        <v>0</v>
      </c>
      <c r="H1008" s="56">
        <f t="shared" si="159"/>
        <v>0</v>
      </c>
      <c r="I1008" s="103">
        <f t="shared" si="166"/>
        <v>0</v>
      </c>
      <c r="J1008" s="103">
        <f t="shared" si="166"/>
        <v>0</v>
      </c>
      <c r="K1008" s="55"/>
      <c r="L1008" s="55">
        <v>0</v>
      </c>
      <c r="M1008" s="56">
        <f t="shared" si="160"/>
        <v>0</v>
      </c>
      <c r="N1008" s="56">
        <f t="shared" si="161"/>
        <v>0</v>
      </c>
      <c r="O1008" s="103">
        <f t="shared" si="167"/>
        <v>0</v>
      </c>
      <c r="P1008" s="103">
        <f t="shared" si="167"/>
        <v>0</v>
      </c>
      <c r="Q1008" s="50"/>
    </row>
    <row r="1009" spans="1:17" hidden="1" outlineLevel="1">
      <c r="A1009" s="51" t="s">
        <v>649</v>
      </c>
      <c r="B1009" s="52" t="s">
        <v>649</v>
      </c>
      <c r="C1009" s="53" t="s">
        <v>525</v>
      </c>
      <c r="D1009" s="54" t="s">
        <v>37</v>
      </c>
      <c r="E1009" s="54"/>
      <c r="F1009" s="55">
        <v>0</v>
      </c>
      <c r="G1009" s="56">
        <f t="shared" si="158"/>
        <v>0</v>
      </c>
      <c r="H1009" s="56">
        <f t="shared" si="159"/>
        <v>0</v>
      </c>
      <c r="I1009" s="103">
        <f t="shared" si="166"/>
        <v>0</v>
      </c>
      <c r="J1009" s="103">
        <f t="shared" si="166"/>
        <v>0</v>
      </c>
      <c r="K1009" s="55"/>
      <c r="L1009" s="55">
        <v>22936.360833333329</v>
      </c>
      <c r="M1009" s="56">
        <f t="shared" si="160"/>
        <v>22936.360833333329</v>
      </c>
      <c r="N1009" s="56">
        <f t="shared" si="161"/>
        <v>0</v>
      </c>
      <c r="O1009" s="103">
        <f t="shared" si="167"/>
        <v>0</v>
      </c>
      <c r="P1009" s="103">
        <f t="shared" si="167"/>
        <v>0</v>
      </c>
      <c r="Q1009" s="50"/>
    </row>
    <row r="1010" spans="1:17" hidden="1" outlineLevel="1">
      <c r="A1010" s="51">
        <v>16504013</v>
      </c>
      <c r="B1010" s="52" t="s">
        <v>650</v>
      </c>
      <c r="C1010" s="53" t="s">
        <v>651</v>
      </c>
      <c r="D1010" s="54" t="s">
        <v>37</v>
      </c>
      <c r="E1010" s="54"/>
      <c r="F1010" s="55">
        <v>0</v>
      </c>
      <c r="G1010" s="56">
        <f t="shared" si="158"/>
        <v>0</v>
      </c>
      <c r="H1010" s="56">
        <f t="shared" si="159"/>
        <v>0</v>
      </c>
      <c r="I1010" s="103">
        <f t="shared" si="166"/>
        <v>0</v>
      </c>
      <c r="J1010" s="103">
        <f t="shared" si="166"/>
        <v>0</v>
      </c>
      <c r="K1010" s="55"/>
      <c r="L1010" s="55">
        <v>0</v>
      </c>
      <c r="M1010" s="56">
        <f t="shared" si="160"/>
        <v>0</v>
      </c>
      <c r="N1010" s="56">
        <f t="shared" si="161"/>
        <v>0</v>
      </c>
      <c r="O1010" s="103">
        <f t="shared" si="167"/>
        <v>0</v>
      </c>
      <c r="P1010" s="103">
        <f t="shared" si="167"/>
        <v>0</v>
      </c>
      <c r="Q1010" s="50"/>
    </row>
    <row r="1011" spans="1:17" hidden="1" outlineLevel="1">
      <c r="A1011" s="51">
        <v>16504023</v>
      </c>
      <c r="B1011" s="52" t="s">
        <v>652</v>
      </c>
      <c r="C1011" s="53" t="s">
        <v>653</v>
      </c>
      <c r="D1011" s="54" t="s">
        <v>37</v>
      </c>
      <c r="E1011" s="54"/>
      <c r="F1011" s="55">
        <v>0</v>
      </c>
      <c r="G1011" s="56">
        <f t="shared" si="158"/>
        <v>0</v>
      </c>
      <c r="H1011" s="56">
        <f t="shared" si="159"/>
        <v>0</v>
      </c>
      <c r="I1011" s="103">
        <f t="shared" si="166"/>
        <v>0</v>
      </c>
      <c r="J1011" s="103">
        <f t="shared" si="166"/>
        <v>0</v>
      </c>
      <c r="K1011" s="55"/>
      <c r="L1011" s="55">
        <v>0</v>
      </c>
      <c r="M1011" s="56">
        <f t="shared" si="160"/>
        <v>0</v>
      </c>
      <c r="N1011" s="56">
        <f t="shared" si="161"/>
        <v>0</v>
      </c>
      <c r="O1011" s="103">
        <f t="shared" si="167"/>
        <v>0</v>
      </c>
      <c r="P1011" s="103">
        <f t="shared" si="167"/>
        <v>0</v>
      </c>
      <c r="Q1011" s="50"/>
    </row>
    <row r="1012" spans="1:17" hidden="1" outlineLevel="1">
      <c r="A1012" s="51">
        <v>16504033</v>
      </c>
      <c r="B1012" s="52" t="s">
        <v>654</v>
      </c>
      <c r="C1012" s="53" t="s">
        <v>655</v>
      </c>
      <c r="D1012" s="54" t="s">
        <v>37</v>
      </c>
      <c r="E1012" s="54"/>
      <c r="F1012" s="55">
        <v>0</v>
      </c>
      <c r="G1012" s="56">
        <f t="shared" si="158"/>
        <v>0</v>
      </c>
      <c r="H1012" s="56">
        <f t="shared" si="159"/>
        <v>0</v>
      </c>
      <c r="I1012" s="103">
        <f t="shared" si="166"/>
        <v>0</v>
      </c>
      <c r="J1012" s="103">
        <f t="shared" si="166"/>
        <v>0</v>
      </c>
      <c r="K1012" s="55"/>
      <c r="L1012" s="55">
        <v>0</v>
      </c>
      <c r="M1012" s="56">
        <f t="shared" si="160"/>
        <v>0</v>
      </c>
      <c r="N1012" s="56">
        <f t="shared" si="161"/>
        <v>0</v>
      </c>
      <c r="O1012" s="103">
        <f t="shared" si="167"/>
        <v>0</v>
      </c>
      <c r="P1012" s="103">
        <f t="shared" si="167"/>
        <v>0</v>
      </c>
      <c r="Q1012" s="50"/>
    </row>
    <row r="1013" spans="1:17" hidden="1" outlineLevel="1">
      <c r="A1013" s="51">
        <v>16504043</v>
      </c>
      <c r="B1013" s="52" t="s">
        <v>656</v>
      </c>
      <c r="C1013" s="53" t="s">
        <v>657</v>
      </c>
      <c r="D1013" s="54" t="s">
        <v>37</v>
      </c>
      <c r="E1013" s="54"/>
      <c r="F1013" s="55">
        <v>0</v>
      </c>
      <c r="G1013" s="56">
        <f t="shared" si="158"/>
        <v>0</v>
      </c>
      <c r="H1013" s="56">
        <f t="shared" si="159"/>
        <v>0</v>
      </c>
      <c r="I1013" s="103">
        <f t="shared" si="166"/>
        <v>0</v>
      </c>
      <c r="J1013" s="103">
        <f t="shared" si="166"/>
        <v>0</v>
      </c>
      <c r="K1013" s="55"/>
      <c r="L1013" s="55">
        <v>0</v>
      </c>
      <c r="M1013" s="56">
        <f t="shared" si="160"/>
        <v>0</v>
      </c>
      <c r="N1013" s="56">
        <f t="shared" si="161"/>
        <v>0</v>
      </c>
      <c r="O1013" s="103">
        <f t="shared" si="167"/>
        <v>0</v>
      </c>
      <c r="P1013" s="103">
        <f t="shared" si="167"/>
        <v>0</v>
      </c>
      <c r="Q1013" s="50"/>
    </row>
    <row r="1014" spans="1:17" hidden="1" outlineLevel="1">
      <c r="A1014" s="51">
        <v>16504053</v>
      </c>
      <c r="B1014" s="52" t="s">
        <v>658</v>
      </c>
      <c r="C1014" s="53" t="s">
        <v>1389</v>
      </c>
      <c r="D1014" s="54" t="s">
        <v>37</v>
      </c>
      <c r="E1014" s="54"/>
      <c r="F1014" s="55">
        <v>0</v>
      </c>
      <c r="G1014" s="56">
        <f t="shared" si="158"/>
        <v>0</v>
      </c>
      <c r="H1014" s="56">
        <f t="shared" si="159"/>
        <v>0</v>
      </c>
      <c r="I1014" s="103">
        <f t="shared" si="166"/>
        <v>0</v>
      </c>
      <c r="J1014" s="103">
        <f t="shared" si="166"/>
        <v>0</v>
      </c>
      <c r="K1014" s="55"/>
      <c r="L1014" s="55">
        <v>0</v>
      </c>
      <c r="M1014" s="56">
        <f t="shared" si="160"/>
        <v>0</v>
      </c>
      <c r="N1014" s="56">
        <f t="shared" si="161"/>
        <v>0</v>
      </c>
      <c r="O1014" s="103">
        <f t="shared" si="167"/>
        <v>0</v>
      </c>
      <c r="P1014" s="103">
        <f t="shared" si="167"/>
        <v>0</v>
      </c>
      <c r="Q1014" s="50"/>
    </row>
    <row r="1015" spans="1:17" hidden="1" outlineLevel="1">
      <c r="A1015" s="51">
        <v>16504063</v>
      </c>
      <c r="B1015" s="52" t="s">
        <v>660</v>
      </c>
      <c r="C1015" s="53" t="s">
        <v>661</v>
      </c>
      <c r="D1015" s="54" t="s">
        <v>37</v>
      </c>
      <c r="E1015" s="54"/>
      <c r="F1015" s="55">
        <v>0</v>
      </c>
      <c r="G1015" s="56">
        <f t="shared" si="158"/>
        <v>0</v>
      </c>
      <c r="H1015" s="56">
        <f t="shared" si="159"/>
        <v>0</v>
      </c>
      <c r="I1015" s="103">
        <f t="shared" si="166"/>
        <v>0</v>
      </c>
      <c r="J1015" s="103">
        <f t="shared" si="166"/>
        <v>0</v>
      </c>
      <c r="K1015" s="55"/>
      <c r="L1015" s="55">
        <v>0</v>
      </c>
      <c r="M1015" s="56">
        <f t="shared" si="160"/>
        <v>0</v>
      </c>
      <c r="N1015" s="56">
        <f t="shared" si="161"/>
        <v>0</v>
      </c>
      <c r="O1015" s="103">
        <f t="shared" si="167"/>
        <v>0</v>
      </c>
      <c r="P1015" s="103">
        <f t="shared" si="167"/>
        <v>0</v>
      </c>
      <c r="Q1015" s="50"/>
    </row>
    <row r="1016" spans="1:17" hidden="1" outlineLevel="1">
      <c r="A1016" s="51">
        <v>16504073</v>
      </c>
      <c r="B1016" s="52" t="s">
        <v>662</v>
      </c>
      <c r="C1016" s="53" t="s">
        <v>604</v>
      </c>
      <c r="D1016" s="54" t="s">
        <v>37</v>
      </c>
      <c r="E1016" s="54"/>
      <c r="F1016" s="55">
        <v>0</v>
      </c>
      <c r="G1016" s="56">
        <f t="shared" si="158"/>
        <v>0</v>
      </c>
      <c r="H1016" s="56">
        <f t="shared" si="159"/>
        <v>0</v>
      </c>
      <c r="I1016" s="103">
        <f t="shared" si="166"/>
        <v>0</v>
      </c>
      <c r="J1016" s="103">
        <f t="shared" si="166"/>
        <v>0</v>
      </c>
      <c r="K1016" s="55"/>
      <c r="L1016" s="55">
        <v>0</v>
      </c>
      <c r="M1016" s="56">
        <f t="shared" si="160"/>
        <v>0</v>
      </c>
      <c r="N1016" s="56">
        <f t="shared" si="161"/>
        <v>0</v>
      </c>
      <c r="O1016" s="103">
        <f t="shared" si="167"/>
        <v>0</v>
      </c>
      <c r="P1016" s="103">
        <f t="shared" si="167"/>
        <v>0</v>
      </c>
      <c r="Q1016" s="50"/>
    </row>
    <row r="1017" spans="1:17" hidden="1" outlineLevel="1">
      <c r="A1017" s="51">
        <v>16504083</v>
      </c>
      <c r="B1017" s="52" t="s">
        <v>663</v>
      </c>
      <c r="C1017" s="53" t="s">
        <v>602</v>
      </c>
      <c r="D1017" s="54" t="s">
        <v>37</v>
      </c>
      <c r="E1017" s="54"/>
      <c r="F1017" s="55">
        <v>0</v>
      </c>
      <c r="G1017" s="56">
        <f t="shared" si="158"/>
        <v>0</v>
      </c>
      <c r="H1017" s="56">
        <f t="shared" si="159"/>
        <v>0</v>
      </c>
      <c r="I1017" s="103">
        <f t="shared" si="166"/>
        <v>0</v>
      </c>
      <c r="J1017" s="103">
        <f t="shared" si="166"/>
        <v>0</v>
      </c>
      <c r="K1017" s="55"/>
      <c r="L1017" s="55">
        <v>0</v>
      </c>
      <c r="M1017" s="56">
        <f t="shared" si="160"/>
        <v>0</v>
      </c>
      <c r="N1017" s="56">
        <f t="shared" si="161"/>
        <v>0</v>
      </c>
      <c r="O1017" s="103">
        <f t="shared" si="167"/>
        <v>0</v>
      </c>
      <c r="P1017" s="103">
        <f t="shared" si="167"/>
        <v>0</v>
      </c>
      <c r="Q1017" s="50"/>
    </row>
    <row r="1018" spans="1:17" hidden="1" outlineLevel="1">
      <c r="A1018" s="51">
        <v>16504093</v>
      </c>
      <c r="B1018" s="52" t="s">
        <v>664</v>
      </c>
      <c r="C1018" s="53" t="s">
        <v>665</v>
      </c>
      <c r="D1018" s="54" t="s">
        <v>37</v>
      </c>
      <c r="E1018" s="54"/>
      <c r="F1018" s="55">
        <v>0</v>
      </c>
      <c r="G1018" s="56">
        <f t="shared" si="158"/>
        <v>0</v>
      </c>
      <c r="H1018" s="56">
        <f t="shared" si="159"/>
        <v>0</v>
      </c>
      <c r="I1018" s="103">
        <f t="shared" si="166"/>
        <v>0</v>
      </c>
      <c r="J1018" s="103">
        <f t="shared" si="166"/>
        <v>0</v>
      </c>
      <c r="K1018" s="55"/>
      <c r="L1018" s="55">
        <v>0</v>
      </c>
      <c r="M1018" s="56">
        <f t="shared" si="160"/>
        <v>0</v>
      </c>
      <c r="N1018" s="56">
        <f t="shared" si="161"/>
        <v>0</v>
      </c>
      <c r="O1018" s="103">
        <f t="shared" si="167"/>
        <v>0</v>
      </c>
      <c r="P1018" s="103">
        <f t="shared" si="167"/>
        <v>0</v>
      </c>
      <c r="Q1018" s="50"/>
    </row>
    <row r="1019" spans="1:17" hidden="1" outlineLevel="1">
      <c r="A1019" s="51">
        <v>16504101</v>
      </c>
      <c r="B1019" s="52" t="s">
        <v>666</v>
      </c>
      <c r="C1019" s="53" t="s">
        <v>553</v>
      </c>
      <c r="D1019" s="54" t="s">
        <v>37</v>
      </c>
      <c r="E1019" s="54"/>
      <c r="F1019" s="55">
        <v>0</v>
      </c>
      <c r="G1019" s="56">
        <f t="shared" si="158"/>
        <v>0</v>
      </c>
      <c r="H1019" s="56">
        <f t="shared" si="159"/>
        <v>0</v>
      </c>
      <c r="I1019" s="103">
        <f t="shared" si="166"/>
        <v>0</v>
      </c>
      <c r="J1019" s="103">
        <f t="shared" si="166"/>
        <v>0</v>
      </c>
      <c r="K1019" s="55"/>
      <c r="L1019" s="55">
        <v>0</v>
      </c>
      <c r="M1019" s="56">
        <f t="shared" si="160"/>
        <v>0</v>
      </c>
      <c r="N1019" s="56">
        <f t="shared" si="161"/>
        <v>0</v>
      </c>
      <c r="O1019" s="103">
        <f t="shared" si="167"/>
        <v>0</v>
      </c>
      <c r="P1019" s="103">
        <f t="shared" si="167"/>
        <v>0</v>
      </c>
      <c r="Q1019" s="50"/>
    </row>
    <row r="1020" spans="1:17" hidden="1" outlineLevel="1">
      <c r="A1020" s="51">
        <v>16504112</v>
      </c>
      <c r="B1020" s="52" t="s">
        <v>667</v>
      </c>
      <c r="C1020" s="53" t="s">
        <v>668</v>
      </c>
      <c r="D1020" s="54" t="s">
        <v>91</v>
      </c>
      <c r="E1020" s="54"/>
      <c r="F1020" s="55">
        <v>545371.74</v>
      </c>
      <c r="G1020" s="56">
        <f t="shared" si="158"/>
        <v>0</v>
      </c>
      <c r="H1020" s="56">
        <f t="shared" si="159"/>
        <v>545371.74</v>
      </c>
      <c r="I1020" s="103">
        <f t="shared" si="166"/>
        <v>0</v>
      </c>
      <c r="J1020" s="103">
        <f t="shared" si="166"/>
        <v>0</v>
      </c>
      <c r="K1020" s="55"/>
      <c r="L1020" s="55">
        <v>549295.89500000002</v>
      </c>
      <c r="M1020" s="56">
        <f t="shared" si="160"/>
        <v>0</v>
      </c>
      <c r="N1020" s="56">
        <f t="shared" si="161"/>
        <v>549295.89500000002</v>
      </c>
      <c r="O1020" s="103">
        <f t="shared" si="167"/>
        <v>0</v>
      </c>
      <c r="P1020" s="103">
        <f t="shared" si="167"/>
        <v>0</v>
      </c>
      <c r="Q1020" s="50"/>
    </row>
    <row r="1021" spans="1:17" hidden="1" outlineLevel="1">
      <c r="A1021" s="51">
        <v>16504171</v>
      </c>
      <c r="B1021" s="52" t="s">
        <v>669</v>
      </c>
      <c r="C1021" s="53" t="s">
        <v>560</v>
      </c>
      <c r="D1021" s="54" t="s">
        <v>37</v>
      </c>
      <c r="E1021" s="54"/>
      <c r="F1021" s="55">
        <v>5455760.9199999999</v>
      </c>
      <c r="G1021" s="56">
        <f t="shared" si="158"/>
        <v>5455760.9199999999</v>
      </c>
      <c r="H1021" s="56">
        <f t="shared" si="159"/>
        <v>0</v>
      </c>
      <c r="I1021" s="103">
        <f t="shared" si="166"/>
        <v>0</v>
      </c>
      <c r="J1021" s="103">
        <f t="shared" si="166"/>
        <v>0</v>
      </c>
      <c r="K1021" s="55"/>
      <c r="L1021" s="55">
        <v>4725315.7041666666</v>
      </c>
      <c r="M1021" s="56">
        <f t="shared" si="160"/>
        <v>4725315.7041666666</v>
      </c>
      <c r="N1021" s="56">
        <f t="shared" si="161"/>
        <v>0</v>
      </c>
      <c r="O1021" s="103">
        <f t="shared" si="167"/>
        <v>0</v>
      </c>
      <c r="P1021" s="103">
        <f t="shared" si="167"/>
        <v>0</v>
      </c>
      <c r="Q1021" s="50"/>
    </row>
    <row r="1022" spans="1:17" hidden="1" outlineLevel="1">
      <c r="A1022" s="51">
        <v>16504181</v>
      </c>
      <c r="B1022" s="52" t="s">
        <v>670</v>
      </c>
      <c r="C1022" s="53" t="s">
        <v>562</v>
      </c>
      <c r="D1022" s="54" t="s">
        <v>37</v>
      </c>
      <c r="E1022" s="54"/>
      <c r="F1022" s="55">
        <v>2994543.22</v>
      </c>
      <c r="G1022" s="56">
        <f t="shared" si="158"/>
        <v>2994543.22</v>
      </c>
      <c r="H1022" s="56">
        <f t="shared" si="159"/>
        <v>0</v>
      </c>
      <c r="I1022" s="103">
        <f t="shared" si="166"/>
        <v>0</v>
      </c>
      <c r="J1022" s="103">
        <f t="shared" si="166"/>
        <v>0</v>
      </c>
      <c r="K1022" s="55"/>
      <c r="L1022" s="55">
        <v>2593600.2137500006</v>
      </c>
      <c r="M1022" s="56">
        <f t="shared" si="160"/>
        <v>2593600.2137500006</v>
      </c>
      <c r="N1022" s="56">
        <f t="shared" si="161"/>
        <v>0</v>
      </c>
      <c r="O1022" s="103">
        <f t="shared" si="167"/>
        <v>0</v>
      </c>
      <c r="P1022" s="103">
        <f t="shared" si="167"/>
        <v>0</v>
      </c>
      <c r="Q1022" s="50"/>
    </row>
    <row r="1023" spans="1:17" hidden="1" outlineLevel="1">
      <c r="A1023" s="51">
        <v>16504191</v>
      </c>
      <c r="B1023" s="52" t="s">
        <v>671</v>
      </c>
      <c r="C1023" s="53" t="s">
        <v>672</v>
      </c>
      <c r="D1023" s="54" t="s">
        <v>37</v>
      </c>
      <c r="E1023" s="54"/>
      <c r="F1023" s="55">
        <v>87046.48</v>
      </c>
      <c r="G1023" s="56">
        <f t="shared" ref="G1023:G1086" si="168">IF(RIGHT($A1023)="1",$F1023,0)</f>
        <v>87046.48</v>
      </c>
      <c r="H1023" s="56">
        <f t="shared" ref="H1023:H1086" si="169">IF(RIGHT($A1023)="2",$F1023,0)</f>
        <v>0</v>
      </c>
      <c r="I1023" s="103">
        <f t="shared" ref="I1023:J1042" si="170">IF(AND(RIGHT($A1023)&lt;&gt;"1",RIGHT($A1023)&lt;&gt;"2"),$F1023,0)*I$701</f>
        <v>0</v>
      </c>
      <c r="J1023" s="103">
        <f t="shared" si="170"/>
        <v>0</v>
      </c>
      <c r="K1023" s="55"/>
      <c r="L1023" s="55">
        <v>75382.650416666685</v>
      </c>
      <c r="M1023" s="56">
        <f t="shared" ref="M1023:M1086" si="171">IF(RIGHT($A1023)="1",$L1023,0)</f>
        <v>75382.650416666685</v>
      </c>
      <c r="N1023" s="56">
        <f t="shared" ref="N1023:N1086" si="172">IF(RIGHT($A1023)="2",$L1023,0)</f>
        <v>0</v>
      </c>
      <c r="O1023" s="103">
        <f t="shared" ref="O1023:P1042" si="173">IF(AND(RIGHT($A1023)&lt;&gt;"1",RIGHT($A1023)&lt;&gt;"2"),$L1023,0)*O$701</f>
        <v>0</v>
      </c>
      <c r="P1023" s="103">
        <f t="shared" si="173"/>
        <v>0</v>
      </c>
      <c r="Q1023" s="50"/>
    </row>
    <row r="1024" spans="1:17" hidden="1" outlineLevel="1">
      <c r="A1024" s="51">
        <v>16504201</v>
      </c>
      <c r="B1024" s="52" t="s">
        <v>673</v>
      </c>
      <c r="C1024" s="53" t="s">
        <v>483</v>
      </c>
      <c r="D1024" s="54" t="s">
        <v>37</v>
      </c>
      <c r="E1024" s="54"/>
      <c r="F1024" s="55">
        <v>33006</v>
      </c>
      <c r="G1024" s="56">
        <f t="shared" si="168"/>
        <v>33006</v>
      </c>
      <c r="H1024" s="56">
        <f t="shared" si="169"/>
        <v>0</v>
      </c>
      <c r="I1024" s="103">
        <f t="shared" si="170"/>
        <v>0</v>
      </c>
      <c r="J1024" s="103">
        <f t="shared" si="170"/>
        <v>0</v>
      </c>
      <c r="K1024" s="55"/>
      <c r="L1024" s="55">
        <v>33006</v>
      </c>
      <c r="M1024" s="56">
        <f t="shared" si="171"/>
        <v>33006</v>
      </c>
      <c r="N1024" s="56">
        <f t="shared" si="172"/>
        <v>0</v>
      </c>
      <c r="O1024" s="103">
        <f t="shared" si="173"/>
        <v>0</v>
      </c>
      <c r="P1024" s="103">
        <f t="shared" si="173"/>
        <v>0</v>
      </c>
      <c r="Q1024" s="50"/>
    </row>
    <row r="1025" spans="1:17" hidden="1" outlineLevel="1">
      <c r="A1025" s="51">
        <v>16504221</v>
      </c>
      <c r="B1025" s="52" t="s">
        <v>674</v>
      </c>
      <c r="C1025" s="53" t="s">
        <v>556</v>
      </c>
      <c r="D1025" s="54" t="s">
        <v>37</v>
      </c>
      <c r="E1025" s="54"/>
      <c r="F1025" s="55">
        <v>0</v>
      </c>
      <c r="G1025" s="56">
        <f t="shared" si="168"/>
        <v>0</v>
      </c>
      <c r="H1025" s="56">
        <f t="shared" si="169"/>
        <v>0</v>
      </c>
      <c r="I1025" s="103">
        <f t="shared" si="170"/>
        <v>0</v>
      </c>
      <c r="J1025" s="103">
        <f t="shared" si="170"/>
        <v>0</v>
      </c>
      <c r="K1025" s="55"/>
      <c r="L1025" s="55">
        <v>0</v>
      </c>
      <c r="M1025" s="56">
        <f t="shared" si="171"/>
        <v>0</v>
      </c>
      <c r="N1025" s="56">
        <f t="shared" si="172"/>
        <v>0</v>
      </c>
      <c r="O1025" s="103">
        <f t="shared" si="173"/>
        <v>0</v>
      </c>
      <c r="P1025" s="103">
        <f t="shared" si="173"/>
        <v>0</v>
      </c>
      <c r="Q1025" s="50"/>
    </row>
    <row r="1026" spans="1:17" hidden="1" outlineLevel="1">
      <c r="A1026" s="51">
        <v>16504223</v>
      </c>
      <c r="B1026" s="52" t="s">
        <v>675</v>
      </c>
      <c r="C1026" s="53" t="s">
        <v>676</v>
      </c>
      <c r="D1026" s="54" t="s">
        <v>37</v>
      </c>
      <c r="E1026" s="54"/>
      <c r="F1026" s="55">
        <v>0</v>
      </c>
      <c r="G1026" s="56">
        <f t="shared" si="168"/>
        <v>0</v>
      </c>
      <c r="H1026" s="56">
        <f t="shared" si="169"/>
        <v>0</v>
      </c>
      <c r="I1026" s="103">
        <f t="shared" si="170"/>
        <v>0</v>
      </c>
      <c r="J1026" s="103">
        <f t="shared" si="170"/>
        <v>0</v>
      </c>
      <c r="K1026" s="55"/>
      <c r="L1026" s="55">
        <v>0</v>
      </c>
      <c r="M1026" s="56">
        <f t="shared" si="171"/>
        <v>0</v>
      </c>
      <c r="N1026" s="56">
        <f t="shared" si="172"/>
        <v>0</v>
      </c>
      <c r="O1026" s="103">
        <f t="shared" si="173"/>
        <v>0</v>
      </c>
      <c r="P1026" s="103">
        <f t="shared" si="173"/>
        <v>0</v>
      </c>
      <c r="Q1026" s="50"/>
    </row>
    <row r="1027" spans="1:17" hidden="1" outlineLevel="1">
      <c r="A1027" s="51">
        <v>16504231</v>
      </c>
      <c r="B1027" s="52" t="s">
        <v>677</v>
      </c>
      <c r="C1027" s="53" t="s">
        <v>592</v>
      </c>
      <c r="D1027" s="54" t="s">
        <v>37</v>
      </c>
      <c r="E1027" s="54"/>
      <c r="F1027" s="55">
        <v>0</v>
      </c>
      <c r="G1027" s="56">
        <f t="shared" si="168"/>
        <v>0</v>
      </c>
      <c r="H1027" s="56">
        <f t="shared" si="169"/>
        <v>0</v>
      </c>
      <c r="I1027" s="103">
        <f t="shared" si="170"/>
        <v>0</v>
      </c>
      <c r="J1027" s="103">
        <f t="shared" si="170"/>
        <v>0</v>
      </c>
      <c r="K1027" s="55"/>
      <c r="L1027" s="55">
        <v>0</v>
      </c>
      <c r="M1027" s="56">
        <f t="shared" si="171"/>
        <v>0</v>
      </c>
      <c r="N1027" s="56">
        <f t="shared" si="172"/>
        <v>0</v>
      </c>
      <c r="O1027" s="103">
        <f t="shared" si="173"/>
        <v>0</v>
      </c>
      <c r="P1027" s="103">
        <f t="shared" si="173"/>
        <v>0</v>
      </c>
      <c r="Q1027" s="50"/>
    </row>
    <row r="1028" spans="1:17" hidden="1" outlineLevel="1">
      <c r="A1028" s="51">
        <v>16504233</v>
      </c>
      <c r="B1028" s="52" t="s">
        <v>678</v>
      </c>
      <c r="C1028" s="53" t="s">
        <v>612</v>
      </c>
      <c r="D1028" s="54" t="s">
        <v>37</v>
      </c>
      <c r="E1028" s="54"/>
      <c r="F1028" s="55">
        <v>0</v>
      </c>
      <c r="G1028" s="56">
        <f t="shared" si="168"/>
        <v>0</v>
      </c>
      <c r="H1028" s="56">
        <f t="shared" si="169"/>
        <v>0</v>
      </c>
      <c r="I1028" s="103">
        <f t="shared" si="170"/>
        <v>0</v>
      </c>
      <c r="J1028" s="103">
        <f t="shared" si="170"/>
        <v>0</v>
      </c>
      <c r="K1028" s="55"/>
      <c r="L1028" s="55">
        <v>0</v>
      </c>
      <c r="M1028" s="56">
        <f t="shared" si="171"/>
        <v>0</v>
      </c>
      <c r="N1028" s="56">
        <f t="shared" si="172"/>
        <v>0</v>
      </c>
      <c r="O1028" s="103">
        <f t="shared" si="173"/>
        <v>0</v>
      </c>
      <c r="P1028" s="103">
        <f t="shared" si="173"/>
        <v>0</v>
      </c>
      <c r="Q1028" s="50"/>
    </row>
    <row r="1029" spans="1:17" hidden="1" outlineLevel="1">
      <c r="A1029" s="51">
        <v>16504241</v>
      </c>
      <c r="B1029" s="52" t="s">
        <v>679</v>
      </c>
      <c r="C1029" s="53" t="s">
        <v>596</v>
      </c>
      <c r="D1029" s="54" t="s">
        <v>37</v>
      </c>
      <c r="E1029" s="54"/>
      <c r="F1029" s="55">
        <v>0</v>
      </c>
      <c r="G1029" s="56">
        <f t="shared" si="168"/>
        <v>0</v>
      </c>
      <c r="H1029" s="56">
        <f t="shared" si="169"/>
        <v>0</v>
      </c>
      <c r="I1029" s="103">
        <f t="shared" si="170"/>
        <v>0</v>
      </c>
      <c r="J1029" s="103">
        <f t="shared" si="170"/>
        <v>0</v>
      </c>
      <c r="K1029" s="55"/>
      <c r="L1029" s="55">
        <v>0</v>
      </c>
      <c r="M1029" s="56">
        <f t="shared" si="171"/>
        <v>0</v>
      </c>
      <c r="N1029" s="56">
        <f t="shared" si="172"/>
        <v>0</v>
      </c>
      <c r="O1029" s="103">
        <f t="shared" si="173"/>
        <v>0</v>
      </c>
      <c r="P1029" s="103">
        <f t="shared" si="173"/>
        <v>0</v>
      </c>
      <c r="Q1029" s="50"/>
    </row>
    <row r="1030" spans="1:17" hidden="1" outlineLevel="1">
      <c r="A1030" s="51">
        <v>16504243</v>
      </c>
      <c r="B1030" s="52" t="s">
        <v>680</v>
      </c>
      <c r="C1030" s="53" t="s">
        <v>681</v>
      </c>
      <c r="D1030" s="54" t="s">
        <v>37</v>
      </c>
      <c r="E1030" s="54"/>
      <c r="F1030" s="55">
        <v>0</v>
      </c>
      <c r="G1030" s="56">
        <f t="shared" si="168"/>
        <v>0</v>
      </c>
      <c r="H1030" s="56">
        <f t="shared" si="169"/>
        <v>0</v>
      </c>
      <c r="I1030" s="103">
        <f t="shared" si="170"/>
        <v>0</v>
      </c>
      <c r="J1030" s="103">
        <f t="shared" si="170"/>
        <v>0</v>
      </c>
      <c r="K1030" s="55"/>
      <c r="L1030" s="55">
        <v>0</v>
      </c>
      <c r="M1030" s="56">
        <f t="shared" si="171"/>
        <v>0</v>
      </c>
      <c r="N1030" s="56">
        <f t="shared" si="172"/>
        <v>0</v>
      </c>
      <c r="O1030" s="103">
        <f t="shared" si="173"/>
        <v>0</v>
      </c>
      <c r="P1030" s="103">
        <f t="shared" si="173"/>
        <v>0</v>
      </c>
      <c r="Q1030" s="50"/>
    </row>
    <row r="1031" spans="1:17" hidden="1" outlineLevel="1">
      <c r="A1031" s="51">
        <v>16504251</v>
      </c>
      <c r="B1031" s="52" t="s">
        <v>682</v>
      </c>
      <c r="C1031" s="53" t="s">
        <v>600</v>
      </c>
      <c r="D1031" s="54" t="s">
        <v>37</v>
      </c>
      <c r="E1031" s="54"/>
      <c r="F1031" s="55">
        <v>0</v>
      </c>
      <c r="G1031" s="56">
        <f t="shared" si="168"/>
        <v>0</v>
      </c>
      <c r="H1031" s="56">
        <f t="shared" si="169"/>
        <v>0</v>
      </c>
      <c r="I1031" s="103">
        <f t="shared" si="170"/>
        <v>0</v>
      </c>
      <c r="J1031" s="103">
        <f t="shared" si="170"/>
        <v>0</v>
      </c>
      <c r="K1031" s="55"/>
      <c r="L1031" s="55">
        <v>0</v>
      </c>
      <c r="M1031" s="56">
        <f t="shared" si="171"/>
        <v>0</v>
      </c>
      <c r="N1031" s="56">
        <f t="shared" si="172"/>
        <v>0</v>
      </c>
      <c r="O1031" s="103">
        <f t="shared" si="173"/>
        <v>0</v>
      </c>
      <c r="P1031" s="103">
        <f t="shared" si="173"/>
        <v>0</v>
      </c>
      <c r="Q1031" s="50"/>
    </row>
    <row r="1032" spans="1:17" hidden="1" outlineLevel="1">
      <c r="A1032" s="51">
        <v>16504253</v>
      </c>
      <c r="B1032" s="52" t="s">
        <v>683</v>
      </c>
      <c r="C1032" s="53" t="s">
        <v>684</v>
      </c>
      <c r="D1032" s="54" t="s">
        <v>37</v>
      </c>
      <c r="E1032" s="54"/>
      <c r="F1032" s="55">
        <v>0</v>
      </c>
      <c r="G1032" s="56">
        <f t="shared" si="168"/>
        <v>0</v>
      </c>
      <c r="H1032" s="56">
        <f t="shared" si="169"/>
        <v>0</v>
      </c>
      <c r="I1032" s="103">
        <f t="shared" si="170"/>
        <v>0</v>
      </c>
      <c r="J1032" s="103">
        <f t="shared" si="170"/>
        <v>0</v>
      </c>
      <c r="K1032" s="55"/>
      <c r="L1032" s="55">
        <v>0</v>
      </c>
      <c r="M1032" s="56">
        <f t="shared" si="171"/>
        <v>0</v>
      </c>
      <c r="N1032" s="56">
        <f t="shared" si="172"/>
        <v>0</v>
      </c>
      <c r="O1032" s="103">
        <f t="shared" si="173"/>
        <v>0</v>
      </c>
      <c r="P1032" s="103">
        <f t="shared" si="173"/>
        <v>0</v>
      </c>
      <c r="Q1032" s="50"/>
    </row>
    <row r="1033" spans="1:17" hidden="1" outlineLevel="1">
      <c r="A1033" s="51">
        <v>16504261</v>
      </c>
      <c r="B1033" s="52" t="s">
        <v>685</v>
      </c>
      <c r="C1033" s="53" t="s">
        <v>568</v>
      </c>
      <c r="D1033" s="54" t="s">
        <v>37</v>
      </c>
      <c r="E1033" s="54"/>
      <c r="F1033" s="55">
        <v>4412779.91</v>
      </c>
      <c r="G1033" s="56">
        <f t="shared" si="168"/>
        <v>4412779.91</v>
      </c>
      <c r="H1033" s="56">
        <f t="shared" si="169"/>
        <v>0</v>
      </c>
      <c r="I1033" s="103">
        <f t="shared" si="170"/>
        <v>0</v>
      </c>
      <c r="J1033" s="103">
        <f t="shared" si="170"/>
        <v>0</v>
      </c>
      <c r="K1033" s="55"/>
      <c r="L1033" s="55">
        <v>3810269.1737500001</v>
      </c>
      <c r="M1033" s="56">
        <f t="shared" si="171"/>
        <v>3810269.1737500001</v>
      </c>
      <c r="N1033" s="56">
        <f t="shared" si="172"/>
        <v>0</v>
      </c>
      <c r="O1033" s="103">
        <f t="shared" si="173"/>
        <v>0</v>
      </c>
      <c r="P1033" s="103">
        <f t="shared" si="173"/>
        <v>0</v>
      </c>
      <c r="Q1033" s="50"/>
    </row>
    <row r="1034" spans="1:17" hidden="1" outlineLevel="1">
      <c r="A1034" s="51">
        <v>16504271</v>
      </c>
      <c r="B1034" s="52" t="s">
        <v>686</v>
      </c>
      <c r="C1034" s="53" t="s">
        <v>570</v>
      </c>
      <c r="D1034" s="54" t="s">
        <v>37</v>
      </c>
      <c r="E1034" s="54"/>
      <c r="F1034" s="55">
        <v>2422184.59</v>
      </c>
      <c r="G1034" s="56">
        <f t="shared" si="168"/>
        <v>2422184.59</v>
      </c>
      <c r="H1034" s="56">
        <f t="shared" si="169"/>
        <v>0</v>
      </c>
      <c r="I1034" s="103">
        <f t="shared" si="170"/>
        <v>0</v>
      </c>
      <c r="J1034" s="103">
        <f t="shared" si="170"/>
        <v>0</v>
      </c>
      <c r="K1034" s="55"/>
      <c r="L1034" s="55">
        <v>2091465.1266666667</v>
      </c>
      <c r="M1034" s="56">
        <f t="shared" si="171"/>
        <v>2091465.1266666667</v>
      </c>
      <c r="N1034" s="56">
        <f t="shared" si="172"/>
        <v>0</v>
      </c>
      <c r="O1034" s="103">
        <f t="shared" si="173"/>
        <v>0</v>
      </c>
      <c r="P1034" s="103">
        <f t="shared" si="173"/>
        <v>0</v>
      </c>
      <c r="Q1034" s="50"/>
    </row>
    <row r="1035" spans="1:17" hidden="1" outlineLevel="1">
      <c r="A1035" s="51">
        <v>16504273</v>
      </c>
      <c r="B1035" s="52" t="s">
        <v>687</v>
      </c>
      <c r="C1035" s="53" t="s">
        <v>688</v>
      </c>
      <c r="D1035" s="54" t="s">
        <v>37</v>
      </c>
      <c r="E1035" s="54"/>
      <c r="F1035" s="55">
        <v>0</v>
      </c>
      <c r="G1035" s="56">
        <f t="shared" si="168"/>
        <v>0</v>
      </c>
      <c r="H1035" s="56">
        <f t="shared" si="169"/>
        <v>0</v>
      </c>
      <c r="I1035" s="103">
        <f t="shared" si="170"/>
        <v>0</v>
      </c>
      <c r="J1035" s="103">
        <f t="shared" si="170"/>
        <v>0</v>
      </c>
      <c r="K1035" s="55"/>
      <c r="L1035" s="55">
        <v>0</v>
      </c>
      <c r="M1035" s="56">
        <f t="shared" si="171"/>
        <v>0</v>
      </c>
      <c r="N1035" s="56">
        <f t="shared" si="172"/>
        <v>0</v>
      </c>
      <c r="O1035" s="103">
        <f t="shared" si="173"/>
        <v>0</v>
      </c>
      <c r="P1035" s="103">
        <f t="shared" si="173"/>
        <v>0</v>
      </c>
      <c r="Q1035" s="50"/>
    </row>
    <row r="1036" spans="1:17" hidden="1" outlineLevel="1">
      <c r="A1036" s="51">
        <v>16504281</v>
      </c>
      <c r="B1036" s="52" t="s">
        <v>689</v>
      </c>
      <c r="C1036" s="53" t="s">
        <v>690</v>
      </c>
      <c r="D1036" s="54" t="s">
        <v>37</v>
      </c>
      <c r="E1036" s="54"/>
      <c r="F1036" s="55">
        <v>70463.539999999994</v>
      </c>
      <c r="G1036" s="56">
        <f t="shared" si="168"/>
        <v>70463.539999999994</v>
      </c>
      <c r="H1036" s="56">
        <f t="shared" si="169"/>
        <v>0</v>
      </c>
      <c r="I1036" s="103">
        <f t="shared" si="170"/>
        <v>0</v>
      </c>
      <c r="J1036" s="103">
        <f t="shared" si="170"/>
        <v>0</v>
      </c>
      <c r="K1036" s="55"/>
      <c r="L1036" s="55">
        <v>60842.606250000004</v>
      </c>
      <c r="M1036" s="56">
        <f t="shared" si="171"/>
        <v>60842.606250000004</v>
      </c>
      <c r="N1036" s="56">
        <f t="shared" si="172"/>
        <v>0</v>
      </c>
      <c r="O1036" s="103">
        <f t="shared" si="173"/>
        <v>0</v>
      </c>
      <c r="P1036" s="103">
        <f t="shared" si="173"/>
        <v>0</v>
      </c>
      <c r="Q1036" s="50"/>
    </row>
    <row r="1037" spans="1:17" hidden="1" outlineLevel="1">
      <c r="A1037" s="51">
        <v>16504283</v>
      </c>
      <c r="B1037" s="52" t="s">
        <v>691</v>
      </c>
      <c r="C1037" s="53" t="s">
        <v>692</v>
      </c>
      <c r="D1037" s="54" t="s">
        <v>37</v>
      </c>
      <c r="E1037" s="54"/>
      <c r="F1037" s="55">
        <v>0</v>
      </c>
      <c r="G1037" s="56">
        <f t="shared" si="168"/>
        <v>0</v>
      </c>
      <c r="H1037" s="56">
        <f t="shared" si="169"/>
        <v>0</v>
      </c>
      <c r="I1037" s="103">
        <f t="shared" si="170"/>
        <v>0</v>
      </c>
      <c r="J1037" s="103">
        <f t="shared" si="170"/>
        <v>0</v>
      </c>
      <c r="K1037" s="55"/>
      <c r="L1037" s="55">
        <v>0</v>
      </c>
      <c r="M1037" s="56">
        <f t="shared" si="171"/>
        <v>0</v>
      </c>
      <c r="N1037" s="56">
        <f t="shared" si="172"/>
        <v>0</v>
      </c>
      <c r="O1037" s="103">
        <f t="shared" si="173"/>
        <v>0</v>
      </c>
      <c r="P1037" s="103">
        <f t="shared" si="173"/>
        <v>0</v>
      </c>
      <c r="Q1037" s="50"/>
    </row>
    <row r="1038" spans="1:17" hidden="1" outlineLevel="1">
      <c r="A1038" s="51">
        <v>16504293</v>
      </c>
      <c r="B1038" s="52" t="s">
        <v>693</v>
      </c>
      <c r="C1038" s="53" t="s">
        <v>694</v>
      </c>
      <c r="D1038" s="54" t="s">
        <v>37</v>
      </c>
      <c r="E1038" s="54"/>
      <c r="F1038" s="55">
        <v>0</v>
      </c>
      <c r="G1038" s="56">
        <f t="shared" si="168"/>
        <v>0</v>
      </c>
      <c r="H1038" s="56">
        <f t="shared" si="169"/>
        <v>0</v>
      </c>
      <c r="I1038" s="103">
        <f t="shared" si="170"/>
        <v>0</v>
      </c>
      <c r="J1038" s="103">
        <f t="shared" si="170"/>
        <v>0</v>
      </c>
      <c r="K1038" s="55"/>
      <c r="L1038" s="55">
        <v>0</v>
      </c>
      <c r="M1038" s="56">
        <f t="shared" si="171"/>
        <v>0</v>
      </c>
      <c r="N1038" s="56">
        <f t="shared" si="172"/>
        <v>0</v>
      </c>
      <c r="O1038" s="103">
        <f t="shared" si="173"/>
        <v>0</v>
      </c>
      <c r="P1038" s="103">
        <f t="shared" si="173"/>
        <v>0</v>
      </c>
      <c r="Q1038" s="50"/>
    </row>
    <row r="1039" spans="1:17" hidden="1" outlineLevel="1">
      <c r="A1039" s="51">
        <v>16504303</v>
      </c>
      <c r="B1039" s="52" t="s">
        <v>695</v>
      </c>
      <c r="C1039" s="53" t="s">
        <v>696</v>
      </c>
      <c r="D1039" s="54" t="s">
        <v>37</v>
      </c>
      <c r="E1039" s="54"/>
      <c r="F1039" s="55">
        <v>0</v>
      </c>
      <c r="G1039" s="56">
        <f t="shared" si="168"/>
        <v>0</v>
      </c>
      <c r="H1039" s="56">
        <f t="shared" si="169"/>
        <v>0</v>
      </c>
      <c r="I1039" s="103">
        <f t="shared" si="170"/>
        <v>0</v>
      </c>
      <c r="J1039" s="103">
        <f t="shared" si="170"/>
        <v>0</v>
      </c>
      <c r="K1039" s="55"/>
      <c r="L1039" s="55">
        <v>0</v>
      </c>
      <c r="M1039" s="56">
        <f t="shared" si="171"/>
        <v>0</v>
      </c>
      <c r="N1039" s="56">
        <f t="shared" si="172"/>
        <v>0</v>
      </c>
      <c r="O1039" s="103">
        <f t="shared" si="173"/>
        <v>0</v>
      </c>
      <c r="P1039" s="103">
        <f t="shared" si="173"/>
        <v>0</v>
      </c>
      <c r="Q1039" s="50"/>
    </row>
    <row r="1040" spans="1:17" hidden="1" outlineLevel="1">
      <c r="A1040" s="51">
        <v>16504313</v>
      </c>
      <c r="B1040" s="52" t="s">
        <v>697</v>
      </c>
      <c r="C1040" s="53" t="s">
        <v>698</v>
      </c>
      <c r="D1040" s="54" t="s">
        <v>37</v>
      </c>
      <c r="E1040" s="54"/>
      <c r="F1040" s="55">
        <v>0</v>
      </c>
      <c r="G1040" s="56">
        <f t="shared" si="168"/>
        <v>0</v>
      </c>
      <c r="H1040" s="56">
        <f t="shared" si="169"/>
        <v>0</v>
      </c>
      <c r="I1040" s="103">
        <f t="shared" si="170"/>
        <v>0</v>
      </c>
      <c r="J1040" s="103">
        <f t="shared" si="170"/>
        <v>0</v>
      </c>
      <c r="K1040" s="55"/>
      <c r="L1040" s="55">
        <v>0</v>
      </c>
      <c r="M1040" s="56">
        <f t="shared" si="171"/>
        <v>0</v>
      </c>
      <c r="N1040" s="56">
        <f t="shared" si="172"/>
        <v>0</v>
      </c>
      <c r="O1040" s="103">
        <f t="shared" si="173"/>
        <v>0</v>
      </c>
      <c r="P1040" s="103">
        <f t="shared" si="173"/>
        <v>0</v>
      </c>
      <c r="Q1040" s="50"/>
    </row>
    <row r="1041" spans="1:17" hidden="1" outlineLevel="1">
      <c r="A1041" s="51">
        <v>16504323</v>
      </c>
      <c r="B1041" s="52" t="s">
        <v>699</v>
      </c>
      <c r="C1041" s="53" t="s">
        <v>700</v>
      </c>
      <c r="D1041" s="54" t="s">
        <v>37</v>
      </c>
      <c r="E1041" s="54"/>
      <c r="F1041" s="55">
        <v>0</v>
      </c>
      <c r="G1041" s="56">
        <f t="shared" si="168"/>
        <v>0</v>
      </c>
      <c r="H1041" s="56">
        <f t="shared" si="169"/>
        <v>0</v>
      </c>
      <c r="I1041" s="103">
        <f t="shared" si="170"/>
        <v>0</v>
      </c>
      <c r="J1041" s="103">
        <f t="shared" si="170"/>
        <v>0</v>
      </c>
      <c r="K1041" s="55"/>
      <c r="L1041" s="55">
        <v>0</v>
      </c>
      <c r="M1041" s="56">
        <f t="shared" si="171"/>
        <v>0</v>
      </c>
      <c r="N1041" s="56">
        <f t="shared" si="172"/>
        <v>0</v>
      </c>
      <c r="O1041" s="103">
        <f t="shared" si="173"/>
        <v>0</v>
      </c>
      <c r="P1041" s="103">
        <f t="shared" si="173"/>
        <v>0</v>
      </c>
      <c r="Q1041" s="50"/>
    </row>
    <row r="1042" spans="1:17" hidden="1" outlineLevel="1">
      <c r="A1042" s="51">
        <v>16504353</v>
      </c>
      <c r="B1042" s="52" t="s">
        <v>701</v>
      </c>
      <c r="C1042" s="53" t="s">
        <v>380</v>
      </c>
      <c r="D1042" s="54" t="s">
        <v>37</v>
      </c>
      <c r="E1042" s="54"/>
      <c r="F1042" s="55">
        <v>0</v>
      </c>
      <c r="G1042" s="56">
        <f t="shared" si="168"/>
        <v>0</v>
      </c>
      <c r="H1042" s="56">
        <f t="shared" si="169"/>
        <v>0</v>
      </c>
      <c r="I1042" s="103">
        <f t="shared" si="170"/>
        <v>0</v>
      </c>
      <c r="J1042" s="103">
        <f t="shared" si="170"/>
        <v>0</v>
      </c>
      <c r="K1042" s="55"/>
      <c r="L1042" s="55">
        <v>0</v>
      </c>
      <c r="M1042" s="56">
        <f t="shared" si="171"/>
        <v>0</v>
      </c>
      <c r="N1042" s="56">
        <f t="shared" si="172"/>
        <v>0</v>
      </c>
      <c r="O1042" s="103">
        <f t="shared" si="173"/>
        <v>0</v>
      </c>
      <c r="P1042" s="103">
        <f t="shared" si="173"/>
        <v>0</v>
      </c>
      <c r="Q1042" s="50"/>
    </row>
    <row r="1043" spans="1:17" hidden="1" outlineLevel="1">
      <c r="A1043" s="51">
        <v>16504373</v>
      </c>
      <c r="B1043" s="52" t="s">
        <v>702</v>
      </c>
      <c r="C1043" s="53" t="s">
        <v>703</v>
      </c>
      <c r="D1043" s="54" t="s">
        <v>37</v>
      </c>
      <c r="E1043" s="54"/>
      <c r="F1043" s="55">
        <v>0</v>
      </c>
      <c r="G1043" s="56">
        <f t="shared" si="168"/>
        <v>0</v>
      </c>
      <c r="H1043" s="56">
        <f t="shared" si="169"/>
        <v>0</v>
      </c>
      <c r="I1043" s="103">
        <f t="shared" ref="I1043:J1062" si="174">IF(AND(RIGHT($A1043)&lt;&gt;"1",RIGHT($A1043)&lt;&gt;"2"),$F1043,0)*I$701</f>
        <v>0</v>
      </c>
      <c r="J1043" s="103">
        <f t="shared" si="174"/>
        <v>0</v>
      </c>
      <c r="K1043" s="55"/>
      <c r="L1043" s="55">
        <v>0</v>
      </c>
      <c r="M1043" s="56">
        <f t="shared" si="171"/>
        <v>0</v>
      </c>
      <c r="N1043" s="56">
        <f t="shared" si="172"/>
        <v>0</v>
      </c>
      <c r="O1043" s="103">
        <f t="shared" ref="O1043:P1062" si="175">IF(AND(RIGHT($A1043)&lt;&gt;"1",RIGHT($A1043)&lt;&gt;"2"),$L1043,0)*O$701</f>
        <v>0</v>
      </c>
      <c r="P1043" s="103">
        <f t="shared" si="175"/>
        <v>0</v>
      </c>
      <c r="Q1043" s="50"/>
    </row>
    <row r="1044" spans="1:17" hidden="1" outlineLevel="1">
      <c r="A1044" s="51">
        <v>16504383</v>
      </c>
      <c r="B1044" s="52" t="s">
        <v>704</v>
      </c>
      <c r="C1044" s="53" t="s">
        <v>705</v>
      </c>
      <c r="D1044" s="54" t="s">
        <v>37</v>
      </c>
      <c r="E1044" s="54"/>
      <c r="F1044" s="55">
        <v>0</v>
      </c>
      <c r="G1044" s="56">
        <f t="shared" si="168"/>
        <v>0</v>
      </c>
      <c r="H1044" s="56">
        <f t="shared" si="169"/>
        <v>0</v>
      </c>
      <c r="I1044" s="103">
        <f t="shared" si="174"/>
        <v>0</v>
      </c>
      <c r="J1044" s="103">
        <f t="shared" si="174"/>
        <v>0</v>
      </c>
      <c r="K1044" s="55"/>
      <c r="L1044" s="55">
        <v>0</v>
      </c>
      <c r="M1044" s="56">
        <f t="shared" si="171"/>
        <v>0</v>
      </c>
      <c r="N1044" s="56">
        <f t="shared" si="172"/>
        <v>0</v>
      </c>
      <c r="O1044" s="103">
        <f t="shared" si="175"/>
        <v>0</v>
      </c>
      <c r="P1044" s="103">
        <f t="shared" si="175"/>
        <v>0</v>
      </c>
      <c r="Q1044" s="50"/>
    </row>
    <row r="1045" spans="1:17" hidden="1" outlineLevel="1">
      <c r="A1045" s="51">
        <v>16504393</v>
      </c>
      <c r="B1045" s="52" t="s">
        <v>706</v>
      </c>
      <c r="C1045" s="53" t="s">
        <v>707</v>
      </c>
      <c r="D1045" s="54" t="s">
        <v>37</v>
      </c>
      <c r="E1045" s="54"/>
      <c r="F1045" s="55">
        <v>0</v>
      </c>
      <c r="G1045" s="56">
        <f t="shared" si="168"/>
        <v>0</v>
      </c>
      <c r="H1045" s="56">
        <f t="shared" si="169"/>
        <v>0</v>
      </c>
      <c r="I1045" s="103">
        <f t="shared" si="174"/>
        <v>0</v>
      </c>
      <c r="J1045" s="103">
        <f t="shared" si="174"/>
        <v>0</v>
      </c>
      <c r="K1045" s="55"/>
      <c r="L1045" s="55">
        <v>0</v>
      </c>
      <c r="M1045" s="56">
        <f t="shared" si="171"/>
        <v>0</v>
      </c>
      <c r="N1045" s="56">
        <f t="shared" si="172"/>
        <v>0</v>
      </c>
      <c r="O1045" s="103">
        <f t="shared" si="175"/>
        <v>0</v>
      </c>
      <c r="P1045" s="103">
        <f t="shared" si="175"/>
        <v>0</v>
      </c>
      <c r="Q1045" s="50"/>
    </row>
    <row r="1046" spans="1:17" hidden="1" outlineLevel="1">
      <c r="A1046" s="51">
        <v>16504403</v>
      </c>
      <c r="B1046" s="52" t="s">
        <v>708</v>
      </c>
      <c r="C1046" s="53" t="s">
        <v>709</v>
      </c>
      <c r="D1046" s="54" t="s">
        <v>37</v>
      </c>
      <c r="E1046" s="54"/>
      <c r="F1046" s="55">
        <v>0</v>
      </c>
      <c r="G1046" s="56">
        <f t="shared" si="168"/>
        <v>0</v>
      </c>
      <c r="H1046" s="56">
        <f t="shared" si="169"/>
        <v>0</v>
      </c>
      <c r="I1046" s="103">
        <f t="shared" si="174"/>
        <v>0</v>
      </c>
      <c r="J1046" s="103">
        <f t="shared" si="174"/>
        <v>0</v>
      </c>
      <c r="K1046" s="55"/>
      <c r="L1046" s="55">
        <v>0</v>
      </c>
      <c r="M1046" s="56">
        <f t="shared" si="171"/>
        <v>0</v>
      </c>
      <c r="N1046" s="56">
        <f t="shared" si="172"/>
        <v>0</v>
      </c>
      <c r="O1046" s="103">
        <f t="shared" si="175"/>
        <v>0</v>
      </c>
      <c r="P1046" s="103">
        <f t="shared" si="175"/>
        <v>0</v>
      </c>
      <c r="Q1046" s="50"/>
    </row>
    <row r="1047" spans="1:17" hidden="1" outlineLevel="1">
      <c r="A1047" s="51">
        <v>16504413</v>
      </c>
      <c r="B1047" s="52" t="s">
        <v>710</v>
      </c>
      <c r="C1047" s="53" t="s">
        <v>711</v>
      </c>
      <c r="D1047" s="54" t="s">
        <v>37</v>
      </c>
      <c r="E1047" s="54"/>
      <c r="F1047" s="55">
        <v>0</v>
      </c>
      <c r="G1047" s="56">
        <f t="shared" si="168"/>
        <v>0</v>
      </c>
      <c r="H1047" s="56">
        <f t="shared" si="169"/>
        <v>0</v>
      </c>
      <c r="I1047" s="103">
        <f t="shared" si="174"/>
        <v>0</v>
      </c>
      <c r="J1047" s="103">
        <f t="shared" si="174"/>
        <v>0</v>
      </c>
      <c r="K1047" s="55"/>
      <c r="L1047" s="55">
        <v>0</v>
      </c>
      <c r="M1047" s="56">
        <f t="shared" si="171"/>
        <v>0</v>
      </c>
      <c r="N1047" s="56">
        <f t="shared" si="172"/>
        <v>0</v>
      </c>
      <c r="O1047" s="103">
        <f t="shared" si="175"/>
        <v>0</v>
      </c>
      <c r="P1047" s="103">
        <f t="shared" si="175"/>
        <v>0</v>
      </c>
      <c r="Q1047" s="50"/>
    </row>
    <row r="1048" spans="1:17" hidden="1" outlineLevel="1">
      <c r="A1048" s="51">
        <v>16504433</v>
      </c>
      <c r="B1048" s="52" t="s">
        <v>713</v>
      </c>
      <c r="C1048" s="53" t="s">
        <v>713</v>
      </c>
      <c r="D1048" s="54" t="s">
        <v>37</v>
      </c>
      <c r="E1048" s="54"/>
      <c r="F1048" s="55">
        <v>0</v>
      </c>
      <c r="G1048" s="56">
        <f t="shared" si="168"/>
        <v>0</v>
      </c>
      <c r="H1048" s="56">
        <f t="shared" si="169"/>
        <v>0</v>
      </c>
      <c r="I1048" s="103">
        <f t="shared" si="174"/>
        <v>0</v>
      </c>
      <c r="J1048" s="103">
        <f t="shared" si="174"/>
        <v>0</v>
      </c>
      <c r="K1048" s="55"/>
      <c r="L1048" s="55">
        <v>0</v>
      </c>
      <c r="M1048" s="56">
        <f t="shared" si="171"/>
        <v>0</v>
      </c>
      <c r="N1048" s="56">
        <f t="shared" si="172"/>
        <v>0</v>
      </c>
      <c r="O1048" s="103">
        <f t="shared" si="175"/>
        <v>0</v>
      </c>
      <c r="P1048" s="103">
        <f t="shared" si="175"/>
        <v>0</v>
      </c>
      <c r="Q1048" s="50"/>
    </row>
    <row r="1049" spans="1:17" hidden="1" outlineLevel="1">
      <c r="A1049" s="51">
        <v>16504443</v>
      </c>
      <c r="B1049" s="52" t="s">
        <v>715</v>
      </c>
      <c r="C1049" s="53" t="s">
        <v>715</v>
      </c>
      <c r="D1049" s="54" t="s">
        <v>37</v>
      </c>
      <c r="E1049" s="54"/>
      <c r="F1049" s="55">
        <v>0</v>
      </c>
      <c r="G1049" s="56">
        <f t="shared" si="168"/>
        <v>0</v>
      </c>
      <c r="H1049" s="56">
        <f t="shared" si="169"/>
        <v>0</v>
      </c>
      <c r="I1049" s="103">
        <f t="shared" si="174"/>
        <v>0</v>
      </c>
      <c r="J1049" s="103">
        <f t="shared" si="174"/>
        <v>0</v>
      </c>
      <c r="K1049" s="55"/>
      <c r="L1049" s="55">
        <v>0</v>
      </c>
      <c r="M1049" s="56">
        <f t="shared" si="171"/>
        <v>0</v>
      </c>
      <c r="N1049" s="56">
        <f t="shared" si="172"/>
        <v>0</v>
      </c>
      <c r="O1049" s="103">
        <f t="shared" si="175"/>
        <v>0</v>
      </c>
      <c r="P1049" s="103">
        <f t="shared" si="175"/>
        <v>0</v>
      </c>
      <c r="Q1049" s="50"/>
    </row>
    <row r="1050" spans="1:17" hidden="1" outlineLevel="1">
      <c r="A1050" s="51">
        <v>16504453</v>
      </c>
      <c r="B1050" s="52" t="s">
        <v>716</v>
      </c>
      <c r="C1050" s="53" t="s">
        <v>717</v>
      </c>
      <c r="D1050" s="54" t="s">
        <v>37</v>
      </c>
      <c r="E1050" s="54"/>
      <c r="F1050" s="55">
        <v>0</v>
      </c>
      <c r="G1050" s="56">
        <f t="shared" si="168"/>
        <v>0</v>
      </c>
      <c r="H1050" s="56">
        <f t="shared" si="169"/>
        <v>0</v>
      </c>
      <c r="I1050" s="103">
        <f t="shared" si="174"/>
        <v>0</v>
      </c>
      <c r="J1050" s="103">
        <f t="shared" si="174"/>
        <v>0</v>
      </c>
      <c r="K1050" s="55"/>
      <c r="L1050" s="55">
        <v>0</v>
      </c>
      <c r="M1050" s="56">
        <f t="shared" si="171"/>
        <v>0</v>
      </c>
      <c r="N1050" s="56">
        <f t="shared" si="172"/>
        <v>0</v>
      </c>
      <c r="O1050" s="103">
        <f t="shared" si="175"/>
        <v>0</v>
      </c>
      <c r="P1050" s="103">
        <f t="shared" si="175"/>
        <v>0</v>
      </c>
      <c r="Q1050" s="50"/>
    </row>
    <row r="1051" spans="1:17" hidden="1" outlineLevel="1">
      <c r="A1051" s="51">
        <v>16504463</v>
      </c>
      <c r="B1051" s="52" t="s">
        <v>718</v>
      </c>
      <c r="C1051" s="53" t="s">
        <v>719</v>
      </c>
      <c r="D1051" s="54" t="s">
        <v>37</v>
      </c>
      <c r="E1051" s="54"/>
      <c r="F1051" s="55">
        <v>0</v>
      </c>
      <c r="G1051" s="56">
        <f t="shared" si="168"/>
        <v>0</v>
      </c>
      <c r="H1051" s="56">
        <f t="shared" si="169"/>
        <v>0</v>
      </c>
      <c r="I1051" s="103">
        <f t="shared" si="174"/>
        <v>0</v>
      </c>
      <c r="J1051" s="103">
        <f t="shared" si="174"/>
        <v>0</v>
      </c>
      <c r="K1051" s="55"/>
      <c r="L1051" s="55">
        <v>0</v>
      </c>
      <c r="M1051" s="56">
        <f t="shared" si="171"/>
        <v>0</v>
      </c>
      <c r="N1051" s="56">
        <f t="shared" si="172"/>
        <v>0</v>
      </c>
      <c r="O1051" s="103">
        <f t="shared" si="175"/>
        <v>0</v>
      </c>
      <c r="P1051" s="103">
        <f t="shared" si="175"/>
        <v>0</v>
      </c>
      <c r="Q1051" s="50"/>
    </row>
    <row r="1052" spans="1:17" hidden="1" outlineLevel="1">
      <c r="A1052" s="51">
        <v>16504483</v>
      </c>
      <c r="B1052" s="52" t="s">
        <v>720</v>
      </c>
      <c r="C1052" s="53" t="s">
        <v>721</v>
      </c>
      <c r="D1052" s="54" t="s">
        <v>37</v>
      </c>
      <c r="E1052" s="54"/>
      <c r="F1052" s="55">
        <v>0</v>
      </c>
      <c r="G1052" s="56">
        <f t="shared" si="168"/>
        <v>0</v>
      </c>
      <c r="H1052" s="56">
        <f t="shared" si="169"/>
        <v>0</v>
      </c>
      <c r="I1052" s="103">
        <f t="shared" si="174"/>
        <v>0</v>
      </c>
      <c r="J1052" s="103">
        <f t="shared" si="174"/>
        <v>0</v>
      </c>
      <c r="K1052" s="55"/>
      <c r="L1052" s="55">
        <v>0</v>
      </c>
      <c r="M1052" s="56">
        <f t="shared" si="171"/>
        <v>0</v>
      </c>
      <c r="N1052" s="56">
        <f t="shared" si="172"/>
        <v>0</v>
      </c>
      <c r="O1052" s="103">
        <f t="shared" si="175"/>
        <v>0</v>
      </c>
      <c r="P1052" s="103">
        <f t="shared" si="175"/>
        <v>0</v>
      </c>
      <c r="Q1052" s="50"/>
    </row>
    <row r="1053" spans="1:17" hidden="1" outlineLevel="1">
      <c r="A1053" s="51">
        <v>16504493</v>
      </c>
      <c r="B1053" s="52" t="s">
        <v>722</v>
      </c>
      <c r="C1053" s="53" t="s">
        <v>723</v>
      </c>
      <c r="D1053" s="54" t="s">
        <v>37</v>
      </c>
      <c r="E1053" s="54"/>
      <c r="F1053" s="55">
        <v>0</v>
      </c>
      <c r="G1053" s="56">
        <f t="shared" si="168"/>
        <v>0</v>
      </c>
      <c r="H1053" s="56">
        <f t="shared" si="169"/>
        <v>0</v>
      </c>
      <c r="I1053" s="103">
        <f t="shared" si="174"/>
        <v>0</v>
      </c>
      <c r="J1053" s="103">
        <f t="shared" si="174"/>
        <v>0</v>
      </c>
      <c r="K1053" s="55"/>
      <c r="L1053" s="55">
        <v>0</v>
      </c>
      <c r="M1053" s="56">
        <f t="shared" si="171"/>
        <v>0</v>
      </c>
      <c r="N1053" s="56">
        <f t="shared" si="172"/>
        <v>0</v>
      </c>
      <c r="O1053" s="103">
        <f t="shared" si="175"/>
        <v>0</v>
      </c>
      <c r="P1053" s="103">
        <f t="shared" si="175"/>
        <v>0</v>
      </c>
      <c r="Q1053" s="50"/>
    </row>
    <row r="1054" spans="1:17" hidden="1" outlineLevel="1">
      <c r="A1054" s="51">
        <v>16504503</v>
      </c>
      <c r="B1054" s="52" t="s">
        <v>724</v>
      </c>
      <c r="C1054" s="53" t="s">
        <v>725</v>
      </c>
      <c r="D1054" s="54" t="s">
        <v>37</v>
      </c>
      <c r="E1054" s="54"/>
      <c r="F1054" s="55">
        <v>0</v>
      </c>
      <c r="G1054" s="56">
        <f t="shared" si="168"/>
        <v>0</v>
      </c>
      <c r="H1054" s="56">
        <f t="shared" si="169"/>
        <v>0</v>
      </c>
      <c r="I1054" s="103">
        <f t="shared" si="174"/>
        <v>0</v>
      </c>
      <c r="J1054" s="103">
        <f t="shared" si="174"/>
        <v>0</v>
      </c>
      <c r="K1054" s="55"/>
      <c r="L1054" s="55">
        <v>0</v>
      </c>
      <c r="M1054" s="56">
        <f t="shared" si="171"/>
        <v>0</v>
      </c>
      <c r="N1054" s="56">
        <f t="shared" si="172"/>
        <v>0</v>
      </c>
      <c r="O1054" s="103">
        <f t="shared" si="175"/>
        <v>0</v>
      </c>
      <c r="P1054" s="103">
        <f t="shared" si="175"/>
        <v>0</v>
      </c>
      <c r="Q1054" s="50"/>
    </row>
    <row r="1055" spans="1:17" hidden="1" outlineLevel="1">
      <c r="A1055" s="51">
        <v>16504523</v>
      </c>
      <c r="B1055" s="52" t="s">
        <v>726</v>
      </c>
      <c r="C1055" s="53" t="s">
        <v>727</v>
      </c>
      <c r="D1055" s="54" t="s">
        <v>37</v>
      </c>
      <c r="E1055" s="54"/>
      <c r="F1055" s="55">
        <v>0</v>
      </c>
      <c r="G1055" s="56">
        <f t="shared" si="168"/>
        <v>0</v>
      </c>
      <c r="H1055" s="56">
        <f t="shared" si="169"/>
        <v>0</v>
      </c>
      <c r="I1055" s="103">
        <f t="shared" si="174"/>
        <v>0</v>
      </c>
      <c r="J1055" s="103">
        <f t="shared" si="174"/>
        <v>0</v>
      </c>
      <c r="K1055" s="55"/>
      <c r="L1055" s="55">
        <v>0</v>
      </c>
      <c r="M1055" s="56">
        <f t="shared" si="171"/>
        <v>0</v>
      </c>
      <c r="N1055" s="56">
        <f t="shared" si="172"/>
        <v>0</v>
      </c>
      <c r="O1055" s="103">
        <f t="shared" si="175"/>
        <v>0</v>
      </c>
      <c r="P1055" s="103">
        <f t="shared" si="175"/>
        <v>0</v>
      </c>
      <c r="Q1055" s="50"/>
    </row>
    <row r="1056" spans="1:17" hidden="1" outlineLevel="1">
      <c r="A1056" s="51">
        <v>16504543</v>
      </c>
      <c r="B1056" s="52" t="s">
        <v>728</v>
      </c>
      <c r="C1056" s="53" t="s">
        <v>729</v>
      </c>
      <c r="D1056" s="54" t="s">
        <v>37</v>
      </c>
      <c r="E1056" s="54"/>
      <c r="F1056" s="55">
        <v>60385.26</v>
      </c>
      <c r="G1056" s="56">
        <f t="shared" si="168"/>
        <v>0</v>
      </c>
      <c r="H1056" s="56">
        <f t="shared" si="169"/>
        <v>0</v>
      </c>
      <c r="I1056" s="103">
        <f t="shared" si="174"/>
        <v>40005.234750000003</v>
      </c>
      <c r="J1056" s="103">
        <f t="shared" si="174"/>
        <v>20380.025250000002</v>
      </c>
      <c r="K1056" s="55"/>
      <c r="L1056" s="55">
        <v>100642.14</v>
      </c>
      <c r="M1056" s="56">
        <f t="shared" si="171"/>
        <v>0</v>
      </c>
      <c r="N1056" s="56">
        <f t="shared" si="172"/>
        <v>0</v>
      </c>
      <c r="O1056" s="103">
        <f t="shared" si="175"/>
        <v>66675.417749999993</v>
      </c>
      <c r="P1056" s="103">
        <f t="shared" si="175"/>
        <v>33966.722249999999</v>
      </c>
      <c r="Q1056" s="50"/>
    </row>
    <row r="1057" spans="1:17" hidden="1" outlineLevel="1">
      <c r="A1057" s="51">
        <v>16504553</v>
      </c>
      <c r="B1057" s="52" t="s">
        <v>730</v>
      </c>
      <c r="C1057" s="53" t="s">
        <v>731</v>
      </c>
      <c r="D1057" s="54" t="s">
        <v>37</v>
      </c>
      <c r="E1057" s="54"/>
      <c r="F1057" s="55">
        <v>2065447.23</v>
      </c>
      <c r="G1057" s="56">
        <f t="shared" si="168"/>
        <v>0</v>
      </c>
      <c r="H1057" s="56">
        <f t="shared" si="169"/>
        <v>0</v>
      </c>
      <c r="I1057" s="103">
        <f t="shared" si="174"/>
        <v>1368358.789875</v>
      </c>
      <c r="J1057" s="103">
        <f t="shared" si="174"/>
        <v>697088.44012500008</v>
      </c>
      <c r="K1057" s="55"/>
      <c r="L1057" s="55">
        <v>2286591.052916667</v>
      </c>
      <c r="M1057" s="56">
        <f t="shared" si="171"/>
        <v>0</v>
      </c>
      <c r="N1057" s="56">
        <f t="shared" si="172"/>
        <v>0</v>
      </c>
      <c r="O1057" s="103">
        <f t="shared" si="175"/>
        <v>1514866.5725572917</v>
      </c>
      <c r="P1057" s="103">
        <f t="shared" si="175"/>
        <v>771724.48035937513</v>
      </c>
      <c r="Q1057" s="50"/>
    </row>
    <row r="1058" spans="1:17" hidden="1" outlineLevel="1">
      <c r="A1058" s="51">
        <v>16504563</v>
      </c>
      <c r="B1058" s="52" t="s">
        <v>732</v>
      </c>
      <c r="C1058" s="53" t="s">
        <v>733</v>
      </c>
      <c r="D1058" s="54" t="s">
        <v>37</v>
      </c>
      <c r="E1058" s="54"/>
      <c r="F1058" s="55">
        <v>0</v>
      </c>
      <c r="G1058" s="56">
        <f t="shared" si="168"/>
        <v>0</v>
      </c>
      <c r="H1058" s="56">
        <f t="shared" si="169"/>
        <v>0</v>
      </c>
      <c r="I1058" s="103">
        <f t="shared" si="174"/>
        <v>0</v>
      </c>
      <c r="J1058" s="103">
        <f t="shared" si="174"/>
        <v>0</v>
      </c>
      <c r="K1058" s="55"/>
      <c r="L1058" s="55">
        <v>82716.113333333342</v>
      </c>
      <c r="M1058" s="56">
        <f t="shared" si="171"/>
        <v>0</v>
      </c>
      <c r="N1058" s="56">
        <f t="shared" si="172"/>
        <v>0</v>
      </c>
      <c r="O1058" s="103">
        <f t="shared" si="175"/>
        <v>54799.425083333335</v>
      </c>
      <c r="P1058" s="103">
        <f t="shared" si="175"/>
        <v>27916.688250000007</v>
      </c>
      <c r="Q1058" s="50"/>
    </row>
    <row r="1059" spans="1:17" hidden="1" outlineLevel="1">
      <c r="A1059" s="51">
        <v>16504573</v>
      </c>
      <c r="B1059" s="52" t="s">
        <v>734</v>
      </c>
      <c r="C1059" s="53" t="s">
        <v>735</v>
      </c>
      <c r="D1059" s="54" t="s">
        <v>37</v>
      </c>
      <c r="E1059" s="54"/>
      <c r="F1059" s="55">
        <v>201859.97</v>
      </c>
      <c r="G1059" s="56">
        <f t="shared" si="168"/>
        <v>0</v>
      </c>
      <c r="H1059" s="56">
        <f t="shared" si="169"/>
        <v>0</v>
      </c>
      <c r="I1059" s="103">
        <f t="shared" si="174"/>
        <v>133732.230125</v>
      </c>
      <c r="J1059" s="103">
        <f t="shared" si="174"/>
        <v>68127.739874999999</v>
      </c>
      <c r="K1059" s="55"/>
      <c r="L1059" s="55">
        <v>214011.99625</v>
      </c>
      <c r="M1059" s="56">
        <f t="shared" si="171"/>
        <v>0</v>
      </c>
      <c r="N1059" s="56">
        <f t="shared" si="172"/>
        <v>0</v>
      </c>
      <c r="O1059" s="103">
        <f t="shared" si="175"/>
        <v>141782.94751562498</v>
      </c>
      <c r="P1059" s="103">
        <f t="shared" si="175"/>
        <v>72229.048734374999</v>
      </c>
      <c r="Q1059" s="50"/>
    </row>
    <row r="1060" spans="1:17" hidden="1" outlineLevel="1">
      <c r="A1060" s="51">
        <v>16580001</v>
      </c>
      <c r="B1060" s="52" t="s">
        <v>736</v>
      </c>
      <c r="C1060" s="53" t="s">
        <v>737</v>
      </c>
      <c r="D1060" s="54" t="s">
        <v>37</v>
      </c>
      <c r="E1060" s="54"/>
      <c r="F1060" s="55">
        <v>-33006</v>
      </c>
      <c r="G1060" s="56">
        <f t="shared" si="168"/>
        <v>-33006</v>
      </c>
      <c r="H1060" s="56">
        <f t="shared" si="169"/>
        <v>0</v>
      </c>
      <c r="I1060" s="103">
        <f t="shared" si="174"/>
        <v>0</v>
      </c>
      <c r="J1060" s="103">
        <f t="shared" si="174"/>
        <v>0</v>
      </c>
      <c r="K1060" s="55"/>
      <c r="L1060" s="55">
        <v>-12094174.895000001</v>
      </c>
      <c r="M1060" s="56">
        <f t="shared" si="171"/>
        <v>-12094174.895000001</v>
      </c>
      <c r="N1060" s="56">
        <f t="shared" si="172"/>
        <v>0</v>
      </c>
      <c r="O1060" s="103">
        <f t="shared" si="175"/>
        <v>0</v>
      </c>
      <c r="P1060" s="103">
        <f t="shared" si="175"/>
        <v>0</v>
      </c>
      <c r="Q1060" s="50"/>
    </row>
    <row r="1061" spans="1:17" hidden="1" outlineLevel="1">
      <c r="A1061" s="51">
        <v>16580002</v>
      </c>
      <c r="B1061" s="52" t="s">
        <v>738</v>
      </c>
      <c r="C1061" s="53" t="s">
        <v>739</v>
      </c>
      <c r="D1061" s="54" t="s">
        <v>37</v>
      </c>
      <c r="E1061" s="54"/>
      <c r="F1061" s="55">
        <v>-545371.74</v>
      </c>
      <c r="G1061" s="56">
        <f t="shared" si="168"/>
        <v>0</v>
      </c>
      <c r="H1061" s="56">
        <f t="shared" si="169"/>
        <v>-545371.74</v>
      </c>
      <c r="I1061" s="103">
        <f t="shared" si="174"/>
        <v>0</v>
      </c>
      <c r="J1061" s="103">
        <f t="shared" si="174"/>
        <v>0</v>
      </c>
      <c r="K1061" s="55"/>
      <c r="L1061" s="55">
        <v>-549295.89500000002</v>
      </c>
      <c r="M1061" s="56">
        <f t="shared" si="171"/>
        <v>0</v>
      </c>
      <c r="N1061" s="56">
        <f t="shared" si="172"/>
        <v>-549295.89500000002</v>
      </c>
      <c r="O1061" s="103">
        <f t="shared" si="175"/>
        <v>0</v>
      </c>
      <c r="P1061" s="103">
        <f t="shared" si="175"/>
        <v>0</v>
      </c>
      <c r="Q1061" s="50"/>
    </row>
    <row r="1062" spans="1:17" hidden="1" outlineLevel="1">
      <c r="A1062" s="51">
        <v>16580003</v>
      </c>
      <c r="B1062" s="52" t="s">
        <v>740</v>
      </c>
      <c r="C1062" s="53" t="s">
        <v>741</v>
      </c>
      <c r="D1062" s="54" t="s">
        <v>37</v>
      </c>
      <c r="E1062" s="54"/>
      <c r="F1062" s="55">
        <v>0</v>
      </c>
      <c r="G1062" s="56">
        <f t="shared" si="168"/>
        <v>0</v>
      </c>
      <c r="H1062" s="56">
        <f t="shared" si="169"/>
        <v>0</v>
      </c>
      <c r="I1062" s="103">
        <f t="shared" si="174"/>
        <v>0</v>
      </c>
      <c r="J1062" s="103">
        <f t="shared" si="174"/>
        <v>0</v>
      </c>
      <c r="K1062" s="55"/>
      <c r="L1062" s="55">
        <v>0</v>
      </c>
      <c r="M1062" s="56">
        <f t="shared" si="171"/>
        <v>0</v>
      </c>
      <c r="N1062" s="56">
        <f t="shared" si="172"/>
        <v>0</v>
      </c>
      <c r="O1062" s="103">
        <f t="shared" si="175"/>
        <v>0</v>
      </c>
      <c r="P1062" s="103">
        <f t="shared" si="175"/>
        <v>0</v>
      </c>
      <c r="Q1062" s="50"/>
    </row>
    <row r="1063" spans="1:17" hidden="1" outlineLevel="1">
      <c r="A1063" s="51">
        <v>17300001</v>
      </c>
      <c r="B1063" s="52" t="s">
        <v>742</v>
      </c>
      <c r="C1063" s="53" t="s">
        <v>743</v>
      </c>
      <c r="D1063" s="54" t="s">
        <v>37</v>
      </c>
      <c r="E1063" s="54"/>
      <c r="F1063" s="55">
        <v>149737534.84999999</v>
      </c>
      <c r="G1063" s="56">
        <f t="shared" si="168"/>
        <v>149737534.84999999</v>
      </c>
      <c r="H1063" s="56">
        <f t="shared" si="169"/>
        <v>0</v>
      </c>
      <c r="I1063" s="103">
        <f t="shared" ref="I1063:J1082" si="176">IF(AND(RIGHT($A1063)&lt;&gt;"1",RIGHT($A1063)&lt;&gt;"2"),$F1063,0)*I$701</f>
        <v>0</v>
      </c>
      <c r="J1063" s="103">
        <f t="shared" si="176"/>
        <v>0</v>
      </c>
      <c r="K1063" s="55"/>
      <c r="L1063" s="55">
        <v>120606510.83166666</v>
      </c>
      <c r="M1063" s="56">
        <f t="shared" si="171"/>
        <v>120606510.83166666</v>
      </c>
      <c r="N1063" s="56">
        <f t="shared" si="172"/>
        <v>0</v>
      </c>
      <c r="O1063" s="103">
        <f t="shared" ref="O1063:P1082" si="177">IF(AND(RIGHT($A1063)&lt;&gt;"1",RIGHT($A1063)&lt;&gt;"2"),$L1063,0)*O$701</f>
        <v>0</v>
      </c>
      <c r="P1063" s="103">
        <f t="shared" si="177"/>
        <v>0</v>
      </c>
      <c r="Q1063" s="50"/>
    </row>
    <row r="1064" spans="1:17" hidden="1" outlineLevel="1">
      <c r="A1064" s="51">
        <v>17300002</v>
      </c>
      <c r="B1064" s="52" t="s">
        <v>744</v>
      </c>
      <c r="C1064" s="53" t="s">
        <v>745</v>
      </c>
      <c r="D1064" s="54" t="s">
        <v>37</v>
      </c>
      <c r="E1064" s="54"/>
      <c r="F1064" s="55">
        <v>72132768.189999998</v>
      </c>
      <c r="G1064" s="56">
        <f t="shared" si="168"/>
        <v>0</v>
      </c>
      <c r="H1064" s="56">
        <f t="shared" si="169"/>
        <v>72132768.189999998</v>
      </c>
      <c r="I1064" s="103">
        <f t="shared" si="176"/>
        <v>0</v>
      </c>
      <c r="J1064" s="103">
        <f t="shared" si="176"/>
        <v>0</v>
      </c>
      <c r="K1064" s="55"/>
      <c r="L1064" s="55">
        <v>43177685.25333333</v>
      </c>
      <c r="M1064" s="56">
        <f t="shared" si="171"/>
        <v>0</v>
      </c>
      <c r="N1064" s="56">
        <f t="shared" si="172"/>
        <v>43177685.25333333</v>
      </c>
      <c r="O1064" s="103">
        <f t="shared" si="177"/>
        <v>0</v>
      </c>
      <c r="P1064" s="103">
        <f t="shared" si="177"/>
        <v>0</v>
      </c>
      <c r="Q1064" s="50"/>
    </row>
    <row r="1065" spans="1:17" hidden="1" outlineLevel="1">
      <c r="A1065" s="51">
        <v>17400001</v>
      </c>
      <c r="B1065" s="52" t="s">
        <v>746</v>
      </c>
      <c r="C1065" s="53" t="s">
        <v>747</v>
      </c>
      <c r="D1065" s="54" t="s">
        <v>37</v>
      </c>
      <c r="E1065" s="54"/>
      <c r="F1065" s="55">
        <v>0</v>
      </c>
      <c r="G1065" s="56">
        <f t="shared" si="168"/>
        <v>0</v>
      </c>
      <c r="H1065" s="56">
        <f t="shared" si="169"/>
        <v>0</v>
      </c>
      <c r="I1065" s="103">
        <f t="shared" si="176"/>
        <v>0</v>
      </c>
      <c r="J1065" s="103">
        <f t="shared" si="176"/>
        <v>0</v>
      </c>
      <c r="K1065" s="55"/>
      <c r="L1065" s="55">
        <v>5795766.4749999987</v>
      </c>
      <c r="M1065" s="56">
        <f t="shared" si="171"/>
        <v>5795766.4749999987</v>
      </c>
      <c r="N1065" s="56">
        <f t="shared" si="172"/>
        <v>0</v>
      </c>
      <c r="O1065" s="103">
        <f t="shared" si="177"/>
        <v>0</v>
      </c>
      <c r="P1065" s="103">
        <f t="shared" si="177"/>
        <v>0</v>
      </c>
      <c r="Q1065" s="50"/>
    </row>
    <row r="1066" spans="1:17" hidden="1" outlineLevel="1">
      <c r="A1066" s="51">
        <v>17400011</v>
      </c>
      <c r="B1066" s="52" t="s">
        <v>748</v>
      </c>
      <c r="C1066" s="53" t="s">
        <v>749</v>
      </c>
      <c r="D1066" s="54" t="s">
        <v>37</v>
      </c>
      <c r="E1066" s="54"/>
      <c r="F1066" s="55">
        <v>0</v>
      </c>
      <c r="G1066" s="56">
        <f t="shared" si="168"/>
        <v>0</v>
      </c>
      <c r="H1066" s="56">
        <f t="shared" si="169"/>
        <v>0</v>
      </c>
      <c r="I1066" s="103">
        <f t="shared" si="176"/>
        <v>0</v>
      </c>
      <c r="J1066" s="103">
        <f t="shared" si="176"/>
        <v>0</v>
      </c>
      <c r="K1066" s="55"/>
      <c r="L1066" s="55">
        <v>0</v>
      </c>
      <c r="M1066" s="56">
        <f t="shared" si="171"/>
        <v>0</v>
      </c>
      <c r="N1066" s="56">
        <f t="shared" si="172"/>
        <v>0</v>
      </c>
      <c r="O1066" s="103">
        <f t="shared" si="177"/>
        <v>0</v>
      </c>
      <c r="P1066" s="103">
        <f t="shared" si="177"/>
        <v>0</v>
      </c>
      <c r="Q1066" s="50"/>
    </row>
    <row r="1067" spans="1:17" hidden="1" outlineLevel="1">
      <c r="A1067" s="51">
        <v>17400021</v>
      </c>
      <c r="B1067" s="52" t="s">
        <v>750</v>
      </c>
      <c r="C1067" s="53" t="s">
        <v>751</v>
      </c>
      <c r="D1067" s="54" t="s">
        <v>37</v>
      </c>
      <c r="E1067" s="54"/>
      <c r="F1067" s="55">
        <v>727281.83</v>
      </c>
      <c r="G1067" s="56">
        <f t="shared" si="168"/>
        <v>727281.83</v>
      </c>
      <c r="H1067" s="56">
        <f t="shared" si="169"/>
        <v>0</v>
      </c>
      <c r="I1067" s="103">
        <f t="shared" si="176"/>
        <v>0</v>
      </c>
      <c r="J1067" s="103">
        <f t="shared" si="176"/>
        <v>0</v>
      </c>
      <c r="K1067" s="55"/>
      <c r="L1067" s="55">
        <v>727281.83</v>
      </c>
      <c r="M1067" s="56">
        <f t="shared" si="171"/>
        <v>727281.83</v>
      </c>
      <c r="N1067" s="56">
        <f t="shared" si="172"/>
        <v>0</v>
      </c>
      <c r="O1067" s="103">
        <f t="shared" si="177"/>
        <v>0</v>
      </c>
      <c r="P1067" s="103">
        <f t="shared" si="177"/>
        <v>0</v>
      </c>
      <c r="Q1067" s="50"/>
    </row>
    <row r="1068" spans="1:17" hidden="1" outlineLevel="1">
      <c r="A1068" s="51">
        <v>17400031</v>
      </c>
      <c r="B1068" s="52" t="s">
        <v>752</v>
      </c>
      <c r="C1068" s="53" t="s">
        <v>753</v>
      </c>
      <c r="D1068" s="54" t="s">
        <v>91</v>
      </c>
      <c r="E1068" s="54"/>
      <c r="F1068" s="55">
        <v>0</v>
      </c>
      <c r="G1068" s="56">
        <f t="shared" si="168"/>
        <v>0</v>
      </c>
      <c r="H1068" s="56">
        <f t="shared" si="169"/>
        <v>0</v>
      </c>
      <c r="I1068" s="103">
        <f t="shared" si="176"/>
        <v>0</v>
      </c>
      <c r="J1068" s="103">
        <f t="shared" si="176"/>
        <v>0</v>
      </c>
      <c r="K1068" s="55"/>
      <c r="L1068" s="55">
        <v>24119.75</v>
      </c>
      <c r="M1068" s="56">
        <f t="shared" si="171"/>
        <v>24119.75</v>
      </c>
      <c r="N1068" s="56">
        <f t="shared" si="172"/>
        <v>0</v>
      </c>
      <c r="O1068" s="103">
        <f t="shared" si="177"/>
        <v>0</v>
      </c>
      <c r="P1068" s="103">
        <f t="shared" si="177"/>
        <v>0</v>
      </c>
      <c r="Q1068" s="50"/>
    </row>
    <row r="1069" spans="1:17" hidden="1" outlineLevel="1">
      <c r="A1069" s="51">
        <v>17500001</v>
      </c>
      <c r="B1069" s="52" t="s">
        <v>758</v>
      </c>
      <c r="C1069" s="53" t="s">
        <v>759</v>
      </c>
      <c r="D1069" s="54" t="s">
        <v>91</v>
      </c>
      <c r="E1069" s="54"/>
      <c r="F1069" s="55">
        <v>16861676.600000001</v>
      </c>
      <c r="G1069" s="56">
        <f t="shared" si="168"/>
        <v>16861676.600000001</v>
      </c>
      <c r="H1069" s="56">
        <f t="shared" si="169"/>
        <v>0</v>
      </c>
      <c r="I1069" s="103">
        <f t="shared" si="176"/>
        <v>0</v>
      </c>
      <c r="J1069" s="103">
        <f t="shared" si="176"/>
        <v>0</v>
      </c>
      <c r="K1069" s="55"/>
      <c r="L1069" s="55">
        <v>22472471.75375</v>
      </c>
      <c r="M1069" s="56">
        <f t="shared" si="171"/>
        <v>22472471.75375</v>
      </c>
      <c r="N1069" s="56">
        <f t="shared" si="172"/>
        <v>0</v>
      </c>
      <c r="O1069" s="103">
        <f t="shared" si="177"/>
        <v>0</v>
      </c>
      <c r="P1069" s="103">
        <f t="shared" si="177"/>
        <v>0</v>
      </c>
      <c r="Q1069" s="50"/>
    </row>
    <row r="1070" spans="1:17" hidden="1" outlineLevel="1">
      <c r="A1070" s="51">
        <v>17500002</v>
      </c>
      <c r="B1070" s="52" t="s">
        <v>760</v>
      </c>
      <c r="C1070" s="53" t="s">
        <v>761</v>
      </c>
      <c r="D1070" s="54" t="s">
        <v>91</v>
      </c>
      <c r="E1070" s="54"/>
      <c r="F1070" s="55">
        <v>16153148.4</v>
      </c>
      <c r="G1070" s="56">
        <f t="shared" si="168"/>
        <v>0</v>
      </c>
      <c r="H1070" s="56">
        <f t="shared" si="169"/>
        <v>16153148.4</v>
      </c>
      <c r="I1070" s="103">
        <f t="shared" si="176"/>
        <v>0</v>
      </c>
      <c r="J1070" s="103">
        <f t="shared" si="176"/>
        <v>0</v>
      </c>
      <c r="K1070" s="55"/>
      <c r="L1070" s="55">
        <v>20547923.949999996</v>
      </c>
      <c r="M1070" s="56">
        <f t="shared" si="171"/>
        <v>0</v>
      </c>
      <c r="N1070" s="56">
        <f t="shared" si="172"/>
        <v>20547923.949999996</v>
      </c>
      <c r="O1070" s="103">
        <f t="shared" si="177"/>
        <v>0</v>
      </c>
      <c r="P1070" s="103">
        <f t="shared" si="177"/>
        <v>0</v>
      </c>
      <c r="Q1070" s="50"/>
    </row>
    <row r="1071" spans="1:17" hidden="1" outlineLevel="1">
      <c r="A1071" s="51">
        <v>18500003</v>
      </c>
      <c r="B1071" s="52" t="s">
        <v>762</v>
      </c>
      <c r="C1071" s="53" t="s">
        <v>763</v>
      </c>
      <c r="D1071" s="54" t="s">
        <v>91</v>
      </c>
      <c r="E1071" s="54"/>
      <c r="F1071" s="55">
        <v>38943.51</v>
      </c>
      <c r="G1071" s="56">
        <f t="shared" si="168"/>
        <v>0</v>
      </c>
      <c r="H1071" s="56">
        <f t="shared" si="169"/>
        <v>0</v>
      </c>
      <c r="I1071" s="103">
        <f t="shared" si="176"/>
        <v>25800.075375</v>
      </c>
      <c r="J1071" s="103">
        <f t="shared" si="176"/>
        <v>13143.434625000002</v>
      </c>
      <c r="K1071" s="55"/>
      <c r="L1071" s="55">
        <v>22469.309583333332</v>
      </c>
      <c r="M1071" s="56">
        <f t="shared" si="171"/>
        <v>0</v>
      </c>
      <c r="N1071" s="56">
        <f t="shared" si="172"/>
        <v>0</v>
      </c>
      <c r="O1071" s="103">
        <f t="shared" si="177"/>
        <v>14885.917598958333</v>
      </c>
      <c r="P1071" s="103">
        <f t="shared" si="177"/>
        <v>7583.391984375</v>
      </c>
      <c r="Q1071" s="50"/>
    </row>
    <row r="1072" spans="1:17" hidden="1" outlineLevel="1">
      <c r="A1072" s="51">
        <v>19000001</v>
      </c>
      <c r="B1072" s="52" t="s">
        <v>764</v>
      </c>
      <c r="C1072" s="53" t="s">
        <v>765</v>
      </c>
      <c r="D1072" s="54" t="s">
        <v>91</v>
      </c>
      <c r="E1072" s="54"/>
      <c r="F1072" s="55">
        <v>8503871.6699999999</v>
      </c>
      <c r="G1072" s="56">
        <f t="shared" si="168"/>
        <v>8503871.6699999999</v>
      </c>
      <c r="H1072" s="56">
        <f t="shared" si="169"/>
        <v>0</v>
      </c>
      <c r="I1072" s="103">
        <f t="shared" si="176"/>
        <v>0</v>
      </c>
      <c r="J1072" s="103">
        <f t="shared" si="176"/>
        <v>0</v>
      </c>
      <c r="K1072" s="55"/>
      <c r="L1072" s="55">
        <v>15702392.037500001</v>
      </c>
      <c r="M1072" s="56">
        <f t="shared" si="171"/>
        <v>15702392.037500001</v>
      </c>
      <c r="N1072" s="56">
        <f t="shared" si="172"/>
        <v>0</v>
      </c>
      <c r="O1072" s="103">
        <f t="shared" si="177"/>
        <v>0</v>
      </c>
      <c r="P1072" s="103">
        <f t="shared" si="177"/>
        <v>0</v>
      </c>
      <c r="Q1072" s="50"/>
    </row>
    <row r="1073" spans="1:17" hidden="1" outlineLevel="1">
      <c r="A1073" s="51">
        <v>19000003</v>
      </c>
      <c r="B1073" s="52" t="s">
        <v>766</v>
      </c>
      <c r="C1073" s="53" t="s">
        <v>767</v>
      </c>
      <c r="D1073" s="54" t="s">
        <v>37</v>
      </c>
      <c r="E1073" s="54"/>
      <c r="F1073" s="55">
        <v>1890953.41</v>
      </c>
      <c r="G1073" s="56">
        <f t="shared" si="168"/>
        <v>0</v>
      </c>
      <c r="H1073" s="56">
        <f t="shared" si="169"/>
        <v>0</v>
      </c>
      <c r="I1073" s="103">
        <f t="shared" si="176"/>
        <v>1252756.6341249999</v>
      </c>
      <c r="J1073" s="103">
        <f t="shared" si="176"/>
        <v>638196.77587500005</v>
      </c>
      <c r="K1073" s="55"/>
      <c r="L1073" s="55">
        <v>2494065.12</v>
      </c>
      <c r="M1073" s="56">
        <f t="shared" si="171"/>
        <v>0</v>
      </c>
      <c r="N1073" s="56">
        <f t="shared" si="172"/>
        <v>0</v>
      </c>
      <c r="O1073" s="103">
        <f t="shared" si="177"/>
        <v>1652318.142</v>
      </c>
      <c r="P1073" s="103">
        <f t="shared" si="177"/>
        <v>841746.97800000012</v>
      </c>
      <c r="Q1073" s="50"/>
    </row>
    <row r="1074" spans="1:17" hidden="1" outlineLevel="1">
      <c r="A1074" s="51">
        <v>19000013</v>
      </c>
      <c r="B1074" s="52" t="s">
        <v>768</v>
      </c>
      <c r="C1074" s="53" t="s">
        <v>769</v>
      </c>
      <c r="D1074" s="54" t="s">
        <v>91</v>
      </c>
      <c r="E1074" s="54"/>
      <c r="F1074" s="55">
        <v>741978.55</v>
      </c>
      <c r="G1074" s="56">
        <f t="shared" si="168"/>
        <v>0</v>
      </c>
      <c r="H1074" s="56">
        <f t="shared" si="169"/>
        <v>0</v>
      </c>
      <c r="I1074" s="103">
        <f t="shared" si="176"/>
        <v>491560.78937499999</v>
      </c>
      <c r="J1074" s="103">
        <f t="shared" si="176"/>
        <v>250417.76062500002</v>
      </c>
      <c r="K1074" s="55"/>
      <c r="L1074" s="55">
        <v>750692.05833333347</v>
      </c>
      <c r="M1074" s="56">
        <f t="shared" si="171"/>
        <v>0</v>
      </c>
      <c r="N1074" s="56">
        <f t="shared" si="172"/>
        <v>0</v>
      </c>
      <c r="O1074" s="103">
        <f t="shared" si="177"/>
        <v>497333.48864583339</v>
      </c>
      <c r="P1074" s="103">
        <f t="shared" si="177"/>
        <v>253358.56968750007</v>
      </c>
      <c r="Q1074" s="50"/>
    </row>
    <row r="1075" spans="1:17" hidden="1" outlineLevel="1">
      <c r="A1075" s="51">
        <v>19000032</v>
      </c>
      <c r="B1075" s="52" t="s">
        <v>770</v>
      </c>
      <c r="C1075" s="53" t="s">
        <v>771</v>
      </c>
      <c r="D1075" s="54" t="s">
        <v>91</v>
      </c>
      <c r="E1075" s="54"/>
      <c r="F1075" s="55">
        <v>1626164.55</v>
      </c>
      <c r="G1075" s="56">
        <f t="shared" si="168"/>
        <v>0</v>
      </c>
      <c r="H1075" s="56">
        <f t="shared" si="169"/>
        <v>1626164.55</v>
      </c>
      <c r="I1075" s="103">
        <f t="shared" si="176"/>
        <v>0</v>
      </c>
      <c r="J1075" s="103">
        <f t="shared" si="176"/>
        <v>0</v>
      </c>
      <c r="K1075" s="55"/>
      <c r="L1075" s="55">
        <v>1788994.2629166667</v>
      </c>
      <c r="M1075" s="56">
        <f t="shared" si="171"/>
        <v>0</v>
      </c>
      <c r="N1075" s="56">
        <f t="shared" si="172"/>
        <v>1788994.2629166667</v>
      </c>
      <c r="O1075" s="103">
        <f t="shared" si="177"/>
        <v>0</v>
      </c>
      <c r="P1075" s="103">
        <f t="shared" si="177"/>
        <v>0</v>
      </c>
      <c r="Q1075" s="50"/>
    </row>
    <row r="1076" spans="1:17" hidden="1" outlineLevel="1">
      <c r="A1076" s="51">
        <v>19000042</v>
      </c>
      <c r="B1076" s="52" t="s">
        <v>772</v>
      </c>
      <c r="C1076" s="53" t="s">
        <v>773</v>
      </c>
      <c r="D1076" s="54" t="s">
        <v>91</v>
      </c>
      <c r="E1076" s="54"/>
      <c r="F1076" s="55">
        <v>1387750.81</v>
      </c>
      <c r="G1076" s="56">
        <f t="shared" si="168"/>
        <v>0</v>
      </c>
      <c r="H1076" s="56">
        <f t="shared" si="169"/>
        <v>1387750.81</v>
      </c>
      <c r="I1076" s="103">
        <f t="shared" si="176"/>
        <v>0</v>
      </c>
      <c r="J1076" s="103">
        <f t="shared" si="176"/>
        <v>0</v>
      </c>
      <c r="K1076" s="55"/>
      <c r="L1076" s="55">
        <v>956085.49958333327</v>
      </c>
      <c r="M1076" s="56">
        <f t="shared" si="171"/>
        <v>0</v>
      </c>
      <c r="N1076" s="56">
        <f t="shared" si="172"/>
        <v>956085.49958333327</v>
      </c>
      <c r="O1076" s="103">
        <f t="shared" si="177"/>
        <v>0</v>
      </c>
      <c r="P1076" s="103">
        <f t="shared" si="177"/>
        <v>0</v>
      </c>
      <c r="Q1076" s="50"/>
    </row>
    <row r="1077" spans="1:17" hidden="1" outlineLevel="1">
      <c r="A1077" s="51">
        <v>19000043</v>
      </c>
      <c r="B1077" s="52" t="s">
        <v>774</v>
      </c>
      <c r="C1077" s="53" t="s">
        <v>775</v>
      </c>
      <c r="D1077" s="54" t="s">
        <v>776</v>
      </c>
      <c r="E1077" s="54"/>
      <c r="F1077" s="55">
        <v>3563397.9</v>
      </c>
      <c r="G1077" s="56">
        <f t="shared" si="168"/>
        <v>0</v>
      </c>
      <c r="H1077" s="56">
        <f t="shared" si="169"/>
        <v>0</v>
      </c>
      <c r="I1077" s="103">
        <f t="shared" si="176"/>
        <v>2360751.1087499997</v>
      </c>
      <c r="J1077" s="103">
        <f t="shared" si="176"/>
        <v>1202646.79125</v>
      </c>
      <c r="K1077" s="55"/>
      <c r="L1077" s="55">
        <v>5719860.0316666663</v>
      </c>
      <c r="M1077" s="56">
        <f t="shared" si="171"/>
        <v>0</v>
      </c>
      <c r="N1077" s="56">
        <f t="shared" si="172"/>
        <v>0</v>
      </c>
      <c r="O1077" s="103">
        <f t="shared" si="177"/>
        <v>3789407.2709791665</v>
      </c>
      <c r="P1077" s="103">
        <f t="shared" si="177"/>
        <v>1930452.7606875</v>
      </c>
      <c r="Q1077" s="50"/>
    </row>
    <row r="1078" spans="1:17" hidden="1" outlineLevel="1">
      <c r="A1078" s="51">
        <v>19000052</v>
      </c>
      <c r="B1078" s="52" t="s">
        <v>777</v>
      </c>
      <c r="C1078" s="53" t="s">
        <v>778</v>
      </c>
      <c r="D1078" s="54" t="s">
        <v>91</v>
      </c>
      <c r="E1078" s="54"/>
      <c r="F1078" s="55">
        <v>1034158.77</v>
      </c>
      <c r="G1078" s="56">
        <f t="shared" si="168"/>
        <v>0</v>
      </c>
      <c r="H1078" s="56">
        <f t="shared" si="169"/>
        <v>1034158.77</v>
      </c>
      <c r="I1078" s="103">
        <f t="shared" si="176"/>
        <v>0</v>
      </c>
      <c r="J1078" s="103">
        <f t="shared" si="176"/>
        <v>0</v>
      </c>
      <c r="K1078" s="55"/>
      <c r="L1078" s="55">
        <v>3388667.811666667</v>
      </c>
      <c r="M1078" s="56">
        <f t="shared" si="171"/>
        <v>0</v>
      </c>
      <c r="N1078" s="56">
        <f t="shared" si="172"/>
        <v>3388667.811666667</v>
      </c>
      <c r="O1078" s="103">
        <f t="shared" si="177"/>
        <v>0</v>
      </c>
      <c r="P1078" s="103">
        <f t="shared" si="177"/>
        <v>0</v>
      </c>
      <c r="Q1078" s="50"/>
    </row>
    <row r="1079" spans="1:17" hidden="1" outlineLevel="1">
      <c r="A1079" s="51">
        <v>19000081</v>
      </c>
      <c r="B1079" s="52" t="s">
        <v>779</v>
      </c>
      <c r="C1079" s="53" t="s">
        <v>780</v>
      </c>
      <c r="D1079" s="54" t="s">
        <v>91</v>
      </c>
      <c r="E1079" s="54"/>
      <c r="F1079" s="55">
        <v>4976304.3499999996</v>
      </c>
      <c r="G1079" s="56">
        <f t="shared" si="168"/>
        <v>4976304.3499999996</v>
      </c>
      <c r="H1079" s="56">
        <f t="shared" si="169"/>
        <v>0</v>
      </c>
      <c r="I1079" s="103">
        <f t="shared" si="176"/>
        <v>0</v>
      </c>
      <c r="J1079" s="103">
        <f t="shared" si="176"/>
        <v>0</v>
      </c>
      <c r="K1079" s="55"/>
      <c r="L1079" s="55">
        <v>5258910.2220833329</v>
      </c>
      <c r="M1079" s="56">
        <f t="shared" si="171"/>
        <v>5258910.2220833329</v>
      </c>
      <c r="N1079" s="56">
        <f t="shared" si="172"/>
        <v>0</v>
      </c>
      <c r="O1079" s="103">
        <f t="shared" si="177"/>
        <v>0</v>
      </c>
      <c r="P1079" s="103">
        <f t="shared" si="177"/>
        <v>0</v>
      </c>
      <c r="Q1079" s="50"/>
    </row>
    <row r="1080" spans="1:17" hidden="1" outlineLevel="1">
      <c r="A1080" s="51">
        <v>19000091</v>
      </c>
      <c r="B1080" s="52" t="s">
        <v>781</v>
      </c>
      <c r="C1080" s="53" t="s">
        <v>782</v>
      </c>
      <c r="D1080" s="54" t="s">
        <v>91</v>
      </c>
      <c r="E1080" s="54"/>
      <c r="F1080" s="55">
        <v>4877329.07</v>
      </c>
      <c r="G1080" s="56">
        <f t="shared" si="168"/>
        <v>4877329.07</v>
      </c>
      <c r="H1080" s="56">
        <f t="shared" si="169"/>
        <v>0</v>
      </c>
      <c r="I1080" s="103">
        <f t="shared" si="176"/>
        <v>0</v>
      </c>
      <c r="J1080" s="103">
        <f t="shared" si="176"/>
        <v>0</v>
      </c>
      <c r="K1080" s="55"/>
      <c r="L1080" s="55">
        <v>4598718.8783333339</v>
      </c>
      <c r="M1080" s="56">
        <f t="shared" si="171"/>
        <v>4598718.8783333339</v>
      </c>
      <c r="N1080" s="56">
        <f t="shared" si="172"/>
        <v>0</v>
      </c>
      <c r="O1080" s="103">
        <f t="shared" si="177"/>
        <v>0</v>
      </c>
      <c r="P1080" s="103">
        <f t="shared" si="177"/>
        <v>0</v>
      </c>
      <c r="Q1080" s="50"/>
    </row>
    <row r="1081" spans="1:17" hidden="1" outlineLevel="1">
      <c r="A1081" s="51">
        <v>19000093</v>
      </c>
      <c r="B1081" s="52" t="s">
        <v>783</v>
      </c>
      <c r="C1081" s="53" t="s">
        <v>784</v>
      </c>
      <c r="D1081" s="54" t="s">
        <v>37</v>
      </c>
      <c r="E1081" s="54"/>
      <c r="F1081" s="55">
        <v>3751568.05</v>
      </c>
      <c r="G1081" s="56">
        <f t="shared" si="168"/>
        <v>0</v>
      </c>
      <c r="H1081" s="56">
        <f t="shared" si="169"/>
        <v>0</v>
      </c>
      <c r="I1081" s="103">
        <f t="shared" si="176"/>
        <v>2485413.8331249999</v>
      </c>
      <c r="J1081" s="103">
        <f t="shared" si="176"/>
        <v>1266154.2168749999</v>
      </c>
      <c r="K1081" s="55"/>
      <c r="L1081" s="55">
        <v>4945180.585</v>
      </c>
      <c r="M1081" s="56">
        <f t="shared" si="171"/>
        <v>0</v>
      </c>
      <c r="N1081" s="56">
        <f t="shared" si="172"/>
        <v>0</v>
      </c>
      <c r="O1081" s="103">
        <f t="shared" si="177"/>
        <v>3276182.1375624998</v>
      </c>
      <c r="P1081" s="103">
        <f t="shared" si="177"/>
        <v>1668998.4474375001</v>
      </c>
      <c r="Q1081" s="50"/>
    </row>
    <row r="1082" spans="1:17" hidden="1" outlineLevel="1">
      <c r="A1082" s="51">
        <v>19000103</v>
      </c>
      <c r="B1082" s="52" t="s">
        <v>785</v>
      </c>
      <c r="C1082" s="53" t="s">
        <v>786</v>
      </c>
      <c r="D1082" s="54" t="s">
        <v>37</v>
      </c>
      <c r="E1082" s="54"/>
      <c r="F1082" s="55">
        <v>884831.47</v>
      </c>
      <c r="G1082" s="56">
        <f t="shared" si="168"/>
        <v>0</v>
      </c>
      <c r="H1082" s="56">
        <f t="shared" si="169"/>
        <v>0</v>
      </c>
      <c r="I1082" s="103">
        <f t="shared" si="176"/>
        <v>586200.84887499991</v>
      </c>
      <c r="J1082" s="103">
        <f t="shared" si="176"/>
        <v>298630.62112500001</v>
      </c>
      <c r="K1082" s="55"/>
      <c r="L1082" s="55">
        <v>1163400.8716666668</v>
      </c>
      <c r="M1082" s="56">
        <f t="shared" si="171"/>
        <v>0</v>
      </c>
      <c r="N1082" s="56">
        <f t="shared" si="172"/>
        <v>0</v>
      </c>
      <c r="O1082" s="103">
        <f t="shared" si="177"/>
        <v>770753.07747916679</v>
      </c>
      <c r="P1082" s="103">
        <f t="shared" si="177"/>
        <v>392647.79418750008</v>
      </c>
      <c r="Q1082" s="50"/>
    </row>
    <row r="1083" spans="1:17" hidden="1" outlineLevel="1">
      <c r="A1083" s="51">
        <v>19000111</v>
      </c>
      <c r="B1083" s="52" t="s">
        <v>787</v>
      </c>
      <c r="C1083" s="53" t="s">
        <v>788</v>
      </c>
      <c r="D1083" s="54" t="s">
        <v>37</v>
      </c>
      <c r="E1083" s="54"/>
      <c r="F1083" s="55">
        <v>358480.3</v>
      </c>
      <c r="G1083" s="56">
        <f t="shared" si="168"/>
        <v>358480.3</v>
      </c>
      <c r="H1083" s="56">
        <f t="shared" si="169"/>
        <v>0</v>
      </c>
      <c r="I1083" s="103">
        <f t="shared" ref="I1083:J1102" si="178">IF(AND(RIGHT($A1083)&lt;&gt;"1",RIGHT($A1083)&lt;&gt;"2"),$F1083,0)*I$701</f>
        <v>0</v>
      </c>
      <c r="J1083" s="103">
        <f t="shared" si="178"/>
        <v>0</v>
      </c>
      <c r="K1083" s="55"/>
      <c r="L1083" s="55">
        <v>493483.52125000005</v>
      </c>
      <c r="M1083" s="56">
        <f t="shared" si="171"/>
        <v>493483.52125000005</v>
      </c>
      <c r="N1083" s="56">
        <f t="shared" si="172"/>
        <v>0</v>
      </c>
      <c r="O1083" s="103">
        <f t="shared" ref="O1083:P1102" si="179">IF(AND(RIGHT($A1083)&lt;&gt;"1",RIGHT($A1083)&lt;&gt;"2"),$L1083,0)*O$701</f>
        <v>0</v>
      </c>
      <c r="P1083" s="103">
        <f t="shared" si="179"/>
        <v>0</v>
      </c>
      <c r="Q1083" s="50"/>
    </row>
    <row r="1084" spans="1:17" hidden="1" outlineLevel="1">
      <c r="A1084" s="51">
        <v>19000112</v>
      </c>
      <c r="B1084" s="52" t="s">
        <v>789</v>
      </c>
      <c r="C1084" s="53" t="s">
        <v>790</v>
      </c>
      <c r="D1084" s="54" t="s">
        <v>791</v>
      </c>
      <c r="E1084" s="54"/>
      <c r="F1084" s="55">
        <v>0</v>
      </c>
      <c r="G1084" s="56">
        <f t="shared" si="168"/>
        <v>0</v>
      </c>
      <c r="H1084" s="56">
        <f t="shared" si="169"/>
        <v>0</v>
      </c>
      <c r="I1084" s="103">
        <f t="shared" si="178"/>
        <v>0</v>
      </c>
      <c r="J1084" s="103">
        <f t="shared" si="178"/>
        <v>0</v>
      </c>
      <c r="K1084" s="55"/>
      <c r="L1084" s="55">
        <v>2676.4570833333332</v>
      </c>
      <c r="M1084" s="56">
        <f t="shared" si="171"/>
        <v>0</v>
      </c>
      <c r="N1084" s="56">
        <f t="shared" si="172"/>
        <v>2676.4570833333332</v>
      </c>
      <c r="O1084" s="103">
        <f t="shared" si="179"/>
        <v>0</v>
      </c>
      <c r="P1084" s="103">
        <f t="shared" si="179"/>
        <v>0</v>
      </c>
      <c r="Q1084" s="50"/>
    </row>
    <row r="1085" spans="1:17" hidden="1" outlineLevel="1">
      <c r="A1085" s="51" t="s">
        <v>792</v>
      </c>
      <c r="B1085" s="52" t="s">
        <v>792</v>
      </c>
      <c r="C1085" s="53" t="s">
        <v>793</v>
      </c>
      <c r="D1085" s="54" t="s">
        <v>794</v>
      </c>
      <c r="E1085" s="54"/>
      <c r="F1085" s="55">
        <v>79408.91</v>
      </c>
      <c r="G1085" s="56">
        <f t="shared" si="168"/>
        <v>0</v>
      </c>
      <c r="H1085" s="56">
        <f t="shared" si="169"/>
        <v>0</v>
      </c>
      <c r="I1085" s="103">
        <f t="shared" si="178"/>
        <v>52608.402875</v>
      </c>
      <c r="J1085" s="103">
        <f t="shared" si="178"/>
        <v>26800.507125000004</v>
      </c>
      <c r="K1085" s="55"/>
      <c r="L1085" s="55">
        <v>156565.95666666667</v>
      </c>
      <c r="M1085" s="56">
        <f t="shared" si="171"/>
        <v>0</v>
      </c>
      <c r="N1085" s="56">
        <f t="shared" si="172"/>
        <v>0</v>
      </c>
      <c r="O1085" s="103">
        <f t="shared" si="179"/>
        <v>103724.94629166667</v>
      </c>
      <c r="P1085" s="103">
        <f t="shared" si="179"/>
        <v>52841.010375000005</v>
      </c>
      <c r="Q1085" s="50"/>
    </row>
    <row r="1086" spans="1:17" hidden="1" outlineLevel="1">
      <c r="A1086" s="51">
        <v>19000122</v>
      </c>
      <c r="B1086" s="52" t="s">
        <v>795</v>
      </c>
      <c r="C1086" s="53" t="s">
        <v>796</v>
      </c>
      <c r="D1086" s="54" t="s">
        <v>37</v>
      </c>
      <c r="E1086" s="54"/>
      <c r="F1086" s="55">
        <v>-1468251.6</v>
      </c>
      <c r="G1086" s="56">
        <f t="shared" si="168"/>
        <v>0</v>
      </c>
      <c r="H1086" s="56">
        <f t="shared" si="169"/>
        <v>-1468251.6</v>
      </c>
      <c r="I1086" s="103">
        <f t="shared" si="178"/>
        <v>0</v>
      </c>
      <c r="J1086" s="103">
        <f t="shared" si="178"/>
        <v>0</v>
      </c>
      <c r="K1086" s="55"/>
      <c r="L1086" s="55">
        <v>-131697.51666666669</v>
      </c>
      <c r="M1086" s="56">
        <f t="shared" si="171"/>
        <v>0</v>
      </c>
      <c r="N1086" s="56">
        <f t="shared" si="172"/>
        <v>-131697.51666666669</v>
      </c>
      <c r="O1086" s="103">
        <f t="shared" si="179"/>
        <v>0</v>
      </c>
      <c r="P1086" s="103">
        <f t="shared" si="179"/>
        <v>0</v>
      </c>
      <c r="Q1086" s="50"/>
    </row>
    <row r="1087" spans="1:17" hidden="1" outlineLevel="1">
      <c r="A1087" s="51">
        <v>19000132</v>
      </c>
      <c r="B1087" s="52" t="s">
        <v>797</v>
      </c>
      <c r="C1087" s="53" t="s">
        <v>798</v>
      </c>
      <c r="D1087" s="54" t="s">
        <v>91</v>
      </c>
      <c r="E1087" s="54"/>
      <c r="F1087" s="55">
        <v>43293469.229999997</v>
      </c>
      <c r="G1087" s="56">
        <f t="shared" ref="G1087:G1150" si="180">IF(RIGHT($A1087)="1",$F1087,0)</f>
        <v>0</v>
      </c>
      <c r="H1087" s="56">
        <f t="shared" ref="H1087:H1150" si="181">IF(RIGHT($A1087)="2",$F1087,0)</f>
        <v>43293469.229999997</v>
      </c>
      <c r="I1087" s="103">
        <f t="shared" si="178"/>
        <v>0</v>
      </c>
      <c r="J1087" s="103">
        <f t="shared" si="178"/>
        <v>0</v>
      </c>
      <c r="K1087" s="55"/>
      <c r="L1087" s="55">
        <v>271724709.65333337</v>
      </c>
      <c r="M1087" s="56">
        <f t="shared" ref="M1087:M1150" si="182">IF(RIGHT($A1087)="1",$L1087,0)</f>
        <v>0</v>
      </c>
      <c r="N1087" s="56">
        <f t="shared" ref="N1087:N1150" si="183">IF(RIGHT($A1087)="2",$L1087,0)</f>
        <v>271724709.65333337</v>
      </c>
      <c r="O1087" s="103">
        <f t="shared" si="179"/>
        <v>0</v>
      </c>
      <c r="P1087" s="103">
        <f t="shared" si="179"/>
        <v>0</v>
      </c>
      <c r="Q1087" s="50"/>
    </row>
    <row r="1088" spans="1:17" hidden="1" outlineLevel="1">
      <c r="A1088" s="51">
        <v>19000133</v>
      </c>
      <c r="B1088" s="52" t="s">
        <v>799</v>
      </c>
      <c r="C1088" s="53" t="s">
        <v>800</v>
      </c>
      <c r="D1088" s="54" t="s">
        <v>91</v>
      </c>
      <c r="E1088" s="54"/>
      <c r="F1088" s="55">
        <v>7442710.4100000001</v>
      </c>
      <c r="G1088" s="56">
        <f t="shared" si="180"/>
        <v>0</v>
      </c>
      <c r="H1088" s="56">
        <f t="shared" si="181"/>
        <v>0</v>
      </c>
      <c r="I1088" s="103">
        <f t="shared" si="178"/>
        <v>4930795.6466250001</v>
      </c>
      <c r="J1088" s="103">
        <f t="shared" si="178"/>
        <v>2511914.7633750001</v>
      </c>
      <c r="K1088" s="55"/>
      <c r="L1088" s="55">
        <v>8047101.8562500002</v>
      </c>
      <c r="M1088" s="56">
        <f t="shared" si="182"/>
        <v>0</v>
      </c>
      <c r="N1088" s="56">
        <f t="shared" si="183"/>
        <v>0</v>
      </c>
      <c r="O1088" s="103">
        <f t="shared" si="179"/>
        <v>5331204.9797656247</v>
      </c>
      <c r="P1088" s="103">
        <f t="shared" si="179"/>
        <v>2715896.8764843754</v>
      </c>
      <c r="Q1088" s="50"/>
    </row>
    <row r="1089" spans="1:17" hidden="1" outlineLevel="1">
      <c r="A1089" s="51">
        <v>19000142</v>
      </c>
      <c r="B1089" s="52" t="s">
        <v>801</v>
      </c>
      <c r="C1089" s="53" t="s">
        <v>802</v>
      </c>
      <c r="D1089" s="54" t="s">
        <v>37</v>
      </c>
      <c r="E1089" s="54"/>
      <c r="F1089" s="55">
        <v>89791.31</v>
      </c>
      <c r="G1089" s="56">
        <f t="shared" si="180"/>
        <v>0</v>
      </c>
      <c r="H1089" s="56">
        <f t="shared" si="181"/>
        <v>89791.31</v>
      </c>
      <c r="I1089" s="103">
        <f t="shared" si="178"/>
        <v>0</v>
      </c>
      <c r="J1089" s="103">
        <f t="shared" si="178"/>
        <v>0</v>
      </c>
      <c r="K1089" s="55"/>
      <c r="L1089" s="55">
        <v>296310.8116666667</v>
      </c>
      <c r="M1089" s="56">
        <f t="shared" si="182"/>
        <v>0</v>
      </c>
      <c r="N1089" s="56">
        <f t="shared" si="183"/>
        <v>296310.8116666667</v>
      </c>
      <c r="O1089" s="103">
        <f t="shared" si="179"/>
        <v>0</v>
      </c>
      <c r="P1089" s="103">
        <f t="shared" si="179"/>
        <v>0</v>
      </c>
      <c r="Q1089" s="50"/>
    </row>
    <row r="1090" spans="1:17" hidden="1" outlineLevel="1">
      <c r="A1090" s="51">
        <v>19000151</v>
      </c>
      <c r="B1090" s="52" t="s">
        <v>803</v>
      </c>
      <c r="C1090" s="53" t="s">
        <v>804</v>
      </c>
      <c r="D1090" s="54" t="s">
        <v>86</v>
      </c>
      <c r="E1090" s="54"/>
      <c r="F1090" s="55">
        <v>0</v>
      </c>
      <c r="G1090" s="56">
        <f t="shared" si="180"/>
        <v>0</v>
      </c>
      <c r="H1090" s="56">
        <f t="shared" si="181"/>
        <v>0</v>
      </c>
      <c r="I1090" s="103">
        <f t="shared" si="178"/>
        <v>0</v>
      </c>
      <c r="J1090" s="103">
        <f t="shared" si="178"/>
        <v>0</v>
      </c>
      <c r="K1090" s="55"/>
      <c r="L1090" s="55">
        <v>32408.506666666672</v>
      </c>
      <c r="M1090" s="56">
        <f t="shared" si="182"/>
        <v>32408.506666666672</v>
      </c>
      <c r="N1090" s="56">
        <f t="shared" si="183"/>
        <v>0</v>
      </c>
      <c r="O1090" s="103">
        <f t="shared" si="179"/>
        <v>0</v>
      </c>
      <c r="P1090" s="103">
        <f t="shared" si="179"/>
        <v>0</v>
      </c>
      <c r="Q1090" s="50"/>
    </row>
    <row r="1091" spans="1:17" hidden="1" outlineLevel="1">
      <c r="A1091" s="51">
        <v>19000152</v>
      </c>
      <c r="B1091" s="52" t="s">
        <v>805</v>
      </c>
      <c r="C1091" s="53" t="s">
        <v>806</v>
      </c>
      <c r="D1091" s="54" t="s">
        <v>91</v>
      </c>
      <c r="E1091" s="54"/>
      <c r="F1091" s="55">
        <v>-312037.32</v>
      </c>
      <c r="G1091" s="56">
        <f t="shared" si="180"/>
        <v>0</v>
      </c>
      <c r="H1091" s="56">
        <f t="shared" si="181"/>
        <v>-312037.32</v>
      </c>
      <c r="I1091" s="103">
        <f t="shared" si="178"/>
        <v>0</v>
      </c>
      <c r="J1091" s="103">
        <f t="shared" si="178"/>
        <v>0</v>
      </c>
      <c r="K1091" s="55"/>
      <c r="L1091" s="55">
        <v>-186359.97624999998</v>
      </c>
      <c r="M1091" s="56">
        <f t="shared" si="182"/>
        <v>0</v>
      </c>
      <c r="N1091" s="56">
        <f t="shared" si="183"/>
        <v>-186359.97624999998</v>
      </c>
      <c r="O1091" s="103">
        <f t="shared" si="179"/>
        <v>0</v>
      </c>
      <c r="P1091" s="103">
        <f t="shared" si="179"/>
        <v>0</v>
      </c>
      <c r="Q1091" s="50"/>
    </row>
    <row r="1092" spans="1:17" hidden="1" outlineLevel="1">
      <c r="A1092" s="51">
        <v>19000181</v>
      </c>
      <c r="B1092" s="52" t="s">
        <v>807</v>
      </c>
      <c r="C1092" s="53" t="s">
        <v>808</v>
      </c>
      <c r="D1092" s="54" t="s">
        <v>37</v>
      </c>
      <c r="E1092" s="54"/>
      <c r="F1092" s="55">
        <v>-312986.94</v>
      </c>
      <c r="G1092" s="56">
        <f t="shared" si="180"/>
        <v>-312986.94</v>
      </c>
      <c r="H1092" s="56">
        <f t="shared" si="181"/>
        <v>0</v>
      </c>
      <c r="I1092" s="103">
        <f t="shared" si="178"/>
        <v>0</v>
      </c>
      <c r="J1092" s="103">
        <f t="shared" si="178"/>
        <v>0</v>
      </c>
      <c r="K1092" s="55"/>
      <c r="L1092" s="55">
        <v>-963143.51249999984</v>
      </c>
      <c r="M1092" s="56">
        <f t="shared" si="182"/>
        <v>-963143.51249999984</v>
      </c>
      <c r="N1092" s="56">
        <f t="shared" si="183"/>
        <v>0</v>
      </c>
      <c r="O1092" s="103">
        <f t="shared" si="179"/>
        <v>0</v>
      </c>
      <c r="P1092" s="103">
        <f t="shared" si="179"/>
        <v>0</v>
      </c>
      <c r="Q1092" s="50"/>
    </row>
    <row r="1093" spans="1:17" hidden="1" outlineLevel="1">
      <c r="A1093" s="51">
        <v>19000193</v>
      </c>
      <c r="B1093" s="52" t="s">
        <v>809</v>
      </c>
      <c r="C1093" s="53" t="s">
        <v>810</v>
      </c>
      <c r="D1093" s="54" t="s">
        <v>91</v>
      </c>
      <c r="E1093" s="54"/>
      <c r="F1093" s="55">
        <v>0</v>
      </c>
      <c r="G1093" s="56">
        <f t="shared" si="180"/>
        <v>0</v>
      </c>
      <c r="H1093" s="56">
        <f t="shared" si="181"/>
        <v>0</v>
      </c>
      <c r="I1093" s="103">
        <f t="shared" si="178"/>
        <v>0</v>
      </c>
      <c r="J1093" s="103">
        <f t="shared" si="178"/>
        <v>0</v>
      </c>
      <c r="K1093" s="55"/>
      <c r="L1093" s="55">
        <v>0</v>
      </c>
      <c r="M1093" s="56">
        <f t="shared" si="182"/>
        <v>0</v>
      </c>
      <c r="N1093" s="56">
        <f t="shared" si="183"/>
        <v>0</v>
      </c>
      <c r="O1093" s="103">
        <f t="shared" si="179"/>
        <v>0</v>
      </c>
      <c r="P1093" s="103">
        <f t="shared" si="179"/>
        <v>0</v>
      </c>
      <c r="Q1093" s="50"/>
    </row>
    <row r="1094" spans="1:17" hidden="1" outlineLevel="1">
      <c r="A1094" s="51" t="s">
        <v>811</v>
      </c>
      <c r="B1094" s="52" t="s">
        <v>811</v>
      </c>
      <c r="C1094" s="53" t="s">
        <v>812</v>
      </c>
      <c r="D1094" s="54" t="s">
        <v>91</v>
      </c>
      <c r="E1094" s="54"/>
      <c r="F1094" s="55">
        <v>-31539.040000000001</v>
      </c>
      <c r="G1094" s="56">
        <f t="shared" si="180"/>
        <v>0</v>
      </c>
      <c r="H1094" s="56">
        <f t="shared" si="181"/>
        <v>0</v>
      </c>
      <c r="I1094" s="103">
        <f t="shared" si="178"/>
        <v>-20894.614000000001</v>
      </c>
      <c r="J1094" s="103">
        <f t="shared" si="178"/>
        <v>-10644.426000000001</v>
      </c>
      <c r="K1094" s="55"/>
      <c r="L1094" s="55">
        <v>-17789.471666666668</v>
      </c>
      <c r="M1094" s="56">
        <f t="shared" si="182"/>
        <v>0</v>
      </c>
      <c r="N1094" s="56">
        <f t="shared" si="183"/>
        <v>0</v>
      </c>
      <c r="O1094" s="103">
        <f t="shared" si="179"/>
        <v>-11785.524979166667</v>
      </c>
      <c r="P1094" s="103">
        <f t="shared" si="179"/>
        <v>-6003.9466875000007</v>
      </c>
      <c r="Q1094" s="50"/>
    </row>
    <row r="1095" spans="1:17" hidden="1" outlineLevel="1">
      <c r="A1095" s="51">
        <v>19000251</v>
      </c>
      <c r="B1095" s="52" t="s">
        <v>813</v>
      </c>
      <c r="C1095" s="53" t="s">
        <v>814</v>
      </c>
      <c r="D1095" s="54" t="s">
        <v>37</v>
      </c>
      <c r="E1095" s="54"/>
      <c r="F1095" s="55">
        <v>0.53</v>
      </c>
      <c r="G1095" s="56">
        <f t="shared" si="180"/>
        <v>0.53</v>
      </c>
      <c r="H1095" s="56">
        <f t="shared" si="181"/>
        <v>0</v>
      </c>
      <c r="I1095" s="103">
        <f t="shared" si="178"/>
        <v>0</v>
      </c>
      <c r="J1095" s="103">
        <f t="shared" si="178"/>
        <v>0</v>
      </c>
      <c r="K1095" s="55"/>
      <c r="L1095" s="55">
        <v>563.89916666666659</v>
      </c>
      <c r="M1095" s="56">
        <f t="shared" si="182"/>
        <v>563.89916666666659</v>
      </c>
      <c r="N1095" s="56">
        <f t="shared" si="183"/>
        <v>0</v>
      </c>
      <c r="O1095" s="103">
        <f t="shared" si="179"/>
        <v>0</v>
      </c>
      <c r="P1095" s="103">
        <f t="shared" si="179"/>
        <v>0</v>
      </c>
      <c r="Q1095" s="50"/>
    </row>
    <row r="1096" spans="1:17" hidden="1" outlineLevel="1">
      <c r="A1096" s="51" t="s">
        <v>815</v>
      </c>
      <c r="B1096" s="52" t="s">
        <v>815</v>
      </c>
      <c r="C1096" s="53" t="s">
        <v>816</v>
      </c>
      <c r="D1096" s="54" t="s">
        <v>91</v>
      </c>
      <c r="E1096" s="54"/>
      <c r="F1096" s="55">
        <v>10500</v>
      </c>
      <c r="G1096" s="56">
        <f t="shared" si="180"/>
        <v>0</v>
      </c>
      <c r="H1096" s="56">
        <f t="shared" si="181"/>
        <v>0</v>
      </c>
      <c r="I1096" s="103">
        <f t="shared" si="178"/>
        <v>6956.25</v>
      </c>
      <c r="J1096" s="103">
        <f t="shared" si="178"/>
        <v>3543.7500000000005</v>
      </c>
      <c r="K1096" s="55"/>
      <c r="L1096" s="55">
        <v>23187.5</v>
      </c>
      <c r="M1096" s="56">
        <f t="shared" si="182"/>
        <v>0</v>
      </c>
      <c r="N1096" s="56">
        <f t="shared" si="183"/>
        <v>0</v>
      </c>
      <c r="O1096" s="103">
        <f t="shared" si="179"/>
        <v>15361.71875</v>
      </c>
      <c r="P1096" s="103">
        <f t="shared" si="179"/>
        <v>7825.7812500000009</v>
      </c>
      <c r="Q1096" s="50"/>
    </row>
    <row r="1097" spans="1:17" hidden="1" outlineLevel="1">
      <c r="A1097" s="51" t="s">
        <v>817</v>
      </c>
      <c r="B1097" s="52" t="s">
        <v>817</v>
      </c>
      <c r="C1097" s="53" t="s">
        <v>818</v>
      </c>
      <c r="D1097" s="54" t="s">
        <v>91</v>
      </c>
      <c r="E1097" s="54"/>
      <c r="F1097" s="55">
        <v>-1083911.22</v>
      </c>
      <c r="G1097" s="56">
        <f t="shared" si="180"/>
        <v>0</v>
      </c>
      <c r="H1097" s="56">
        <f t="shared" si="181"/>
        <v>0</v>
      </c>
      <c r="I1097" s="103">
        <f t="shared" si="178"/>
        <v>-718091.18325</v>
      </c>
      <c r="J1097" s="103">
        <f t="shared" si="178"/>
        <v>-365820.03675000003</v>
      </c>
      <c r="K1097" s="55"/>
      <c r="L1097" s="55">
        <v>-3333986.6058333335</v>
      </c>
      <c r="M1097" s="56">
        <f t="shared" si="182"/>
        <v>0</v>
      </c>
      <c r="N1097" s="56">
        <f t="shared" si="183"/>
        <v>0</v>
      </c>
      <c r="O1097" s="103">
        <f t="shared" si="179"/>
        <v>-2208766.1263645831</v>
      </c>
      <c r="P1097" s="103">
        <f t="shared" si="179"/>
        <v>-1125220.4794687501</v>
      </c>
      <c r="Q1097" s="50"/>
    </row>
    <row r="1098" spans="1:17" hidden="1" outlineLevel="1">
      <c r="A1098" s="51" t="s">
        <v>819</v>
      </c>
      <c r="B1098" s="52" t="s">
        <v>819</v>
      </c>
      <c r="C1098" s="53" t="s">
        <v>820</v>
      </c>
      <c r="D1098" s="54" t="s">
        <v>37</v>
      </c>
      <c r="E1098" s="54"/>
      <c r="F1098" s="55">
        <v>2868968.86</v>
      </c>
      <c r="G1098" s="56">
        <f t="shared" si="180"/>
        <v>0</v>
      </c>
      <c r="H1098" s="56">
        <f t="shared" si="181"/>
        <v>0</v>
      </c>
      <c r="I1098" s="103">
        <f t="shared" si="178"/>
        <v>1900691.8697499998</v>
      </c>
      <c r="J1098" s="103">
        <f t="shared" si="178"/>
        <v>968276.99025000003</v>
      </c>
      <c r="K1098" s="55"/>
      <c r="L1098" s="55">
        <v>1114425.5899999999</v>
      </c>
      <c r="M1098" s="56">
        <f t="shared" si="182"/>
        <v>0</v>
      </c>
      <c r="N1098" s="56">
        <f t="shared" si="183"/>
        <v>0</v>
      </c>
      <c r="O1098" s="103">
        <f t="shared" si="179"/>
        <v>738306.95337499992</v>
      </c>
      <c r="P1098" s="103">
        <f t="shared" si="179"/>
        <v>376118.63662499998</v>
      </c>
      <c r="Q1098" s="50"/>
    </row>
    <row r="1099" spans="1:17" hidden="1" outlineLevel="1">
      <c r="A1099" s="51">
        <v>19000283</v>
      </c>
      <c r="B1099" s="52" t="s">
        <v>821</v>
      </c>
      <c r="C1099" s="53" t="s">
        <v>822</v>
      </c>
      <c r="D1099" s="54" t="s">
        <v>91</v>
      </c>
      <c r="E1099" s="54"/>
      <c r="F1099" s="55">
        <v>4624610.55</v>
      </c>
      <c r="G1099" s="56">
        <f t="shared" si="180"/>
        <v>0</v>
      </c>
      <c r="H1099" s="56">
        <f t="shared" si="181"/>
        <v>0</v>
      </c>
      <c r="I1099" s="103">
        <f t="shared" si="178"/>
        <v>3063804.4893749999</v>
      </c>
      <c r="J1099" s="103">
        <f t="shared" si="178"/>
        <v>1560806.0606249999</v>
      </c>
      <c r="K1099" s="55"/>
      <c r="L1099" s="55">
        <v>5671939.0533333337</v>
      </c>
      <c r="M1099" s="56">
        <f t="shared" si="182"/>
        <v>0</v>
      </c>
      <c r="N1099" s="56">
        <f t="shared" si="183"/>
        <v>0</v>
      </c>
      <c r="O1099" s="103">
        <f t="shared" si="179"/>
        <v>3757659.6228333334</v>
      </c>
      <c r="P1099" s="103">
        <f t="shared" si="179"/>
        <v>1914279.4305000002</v>
      </c>
      <c r="Q1099" s="50"/>
    </row>
    <row r="1100" spans="1:17" hidden="1" outlineLevel="1">
      <c r="A1100" s="51">
        <v>19000361</v>
      </c>
      <c r="B1100" s="52" t="s">
        <v>823</v>
      </c>
      <c r="C1100" s="53" t="s">
        <v>824</v>
      </c>
      <c r="D1100" s="54" t="s">
        <v>37</v>
      </c>
      <c r="E1100" s="54"/>
      <c r="F1100" s="55">
        <v>95662</v>
      </c>
      <c r="G1100" s="56">
        <f t="shared" si="180"/>
        <v>95662</v>
      </c>
      <c r="H1100" s="56">
        <f t="shared" si="181"/>
        <v>0</v>
      </c>
      <c r="I1100" s="103">
        <f t="shared" si="178"/>
        <v>0</v>
      </c>
      <c r="J1100" s="103">
        <f t="shared" si="178"/>
        <v>0</v>
      </c>
      <c r="K1100" s="55"/>
      <c r="L1100" s="55">
        <v>140835.95833333334</v>
      </c>
      <c r="M1100" s="56">
        <f t="shared" si="182"/>
        <v>140835.95833333334</v>
      </c>
      <c r="N1100" s="56">
        <f t="shared" si="183"/>
        <v>0</v>
      </c>
      <c r="O1100" s="103">
        <f t="shared" si="179"/>
        <v>0</v>
      </c>
      <c r="P1100" s="103">
        <f t="shared" si="179"/>
        <v>0</v>
      </c>
      <c r="Q1100" s="50"/>
    </row>
    <row r="1101" spans="1:17" hidden="1" outlineLevel="1">
      <c r="A1101" s="51">
        <v>19000371</v>
      </c>
      <c r="B1101" s="52" t="s">
        <v>825</v>
      </c>
      <c r="C1101" s="53" t="s">
        <v>826</v>
      </c>
      <c r="D1101" s="54" t="s">
        <v>37</v>
      </c>
      <c r="E1101" s="54"/>
      <c r="F1101" s="55">
        <v>8652.1299999999992</v>
      </c>
      <c r="G1101" s="56">
        <f t="shared" si="180"/>
        <v>8652.1299999999992</v>
      </c>
      <c r="H1101" s="56">
        <f t="shared" si="181"/>
        <v>0</v>
      </c>
      <c r="I1101" s="103">
        <f t="shared" si="178"/>
        <v>0</v>
      </c>
      <c r="J1101" s="103">
        <f t="shared" si="178"/>
        <v>0</v>
      </c>
      <c r="K1101" s="55"/>
      <c r="L1101" s="55">
        <v>21399.319166666668</v>
      </c>
      <c r="M1101" s="56">
        <f t="shared" si="182"/>
        <v>21399.319166666668</v>
      </c>
      <c r="N1101" s="56">
        <f t="shared" si="183"/>
        <v>0</v>
      </c>
      <c r="O1101" s="103">
        <f t="shared" si="179"/>
        <v>0</v>
      </c>
      <c r="P1101" s="103">
        <f t="shared" si="179"/>
        <v>0</v>
      </c>
      <c r="Q1101" s="50"/>
    </row>
    <row r="1102" spans="1:17" hidden="1" outlineLevel="1">
      <c r="A1102" s="51">
        <v>19000403</v>
      </c>
      <c r="B1102" s="52" t="s">
        <v>827</v>
      </c>
      <c r="C1102" s="53" t="s">
        <v>828</v>
      </c>
      <c r="D1102" s="54" t="s">
        <v>776</v>
      </c>
      <c r="E1102" s="54"/>
      <c r="F1102" s="55">
        <v>70557.78</v>
      </c>
      <c r="G1102" s="56">
        <f t="shared" si="180"/>
        <v>0</v>
      </c>
      <c r="H1102" s="56">
        <f t="shared" si="181"/>
        <v>0</v>
      </c>
      <c r="I1102" s="103">
        <f t="shared" si="178"/>
        <v>46744.52925</v>
      </c>
      <c r="J1102" s="103">
        <f t="shared" si="178"/>
        <v>23813.250750000003</v>
      </c>
      <c r="K1102" s="55"/>
      <c r="L1102" s="55">
        <v>112459.21666666667</v>
      </c>
      <c r="M1102" s="56">
        <f t="shared" si="182"/>
        <v>0</v>
      </c>
      <c r="N1102" s="56">
        <f t="shared" si="183"/>
        <v>0</v>
      </c>
      <c r="O1102" s="103">
        <f t="shared" si="179"/>
        <v>74504.231041666673</v>
      </c>
      <c r="P1102" s="103">
        <f t="shared" si="179"/>
        <v>37954.985625000008</v>
      </c>
      <c r="Q1102" s="50"/>
    </row>
    <row r="1103" spans="1:17" hidden="1" outlineLevel="1">
      <c r="A1103" s="51">
        <v>19000441</v>
      </c>
      <c r="B1103" s="52" t="s">
        <v>829</v>
      </c>
      <c r="C1103" s="53" t="s">
        <v>830</v>
      </c>
      <c r="D1103" s="54" t="s">
        <v>86</v>
      </c>
      <c r="E1103" s="54"/>
      <c r="F1103" s="55">
        <v>1640001.99</v>
      </c>
      <c r="G1103" s="56">
        <f t="shared" si="180"/>
        <v>1640001.99</v>
      </c>
      <c r="H1103" s="56">
        <f t="shared" si="181"/>
        <v>0</v>
      </c>
      <c r="I1103" s="103">
        <f t="shared" ref="I1103:J1122" si="184">IF(AND(RIGHT($A1103)&lt;&gt;"1",RIGHT($A1103)&lt;&gt;"2"),$F1103,0)*I$701</f>
        <v>0</v>
      </c>
      <c r="J1103" s="103">
        <f t="shared" si="184"/>
        <v>0</v>
      </c>
      <c r="K1103" s="55"/>
      <c r="L1103" s="55">
        <v>17208739.307083327</v>
      </c>
      <c r="M1103" s="56">
        <f t="shared" si="182"/>
        <v>17208739.307083327</v>
      </c>
      <c r="N1103" s="56">
        <f t="shared" si="183"/>
        <v>0</v>
      </c>
      <c r="O1103" s="103">
        <f t="shared" ref="O1103:P1122" si="185">IF(AND(RIGHT($A1103)&lt;&gt;"1",RIGHT($A1103)&lt;&gt;"2"),$L1103,0)*O$701</f>
        <v>0</v>
      </c>
      <c r="P1103" s="103">
        <f t="shared" si="185"/>
        <v>0</v>
      </c>
      <c r="Q1103" s="50"/>
    </row>
    <row r="1104" spans="1:17" hidden="1" outlineLevel="1">
      <c r="A1104" s="51">
        <v>19000443</v>
      </c>
      <c r="B1104" s="52" t="s">
        <v>831</v>
      </c>
      <c r="C1104" s="53" t="s">
        <v>832</v>
      </c>
      <c r="D1104" s="54" t="s">
        <v>91</v>
      </c>
      <c r="E1104" s="54"/>
      <c r="F1104" s="55">
        <v>43848968.729999997</v>
      </c>
      <c r="G1104" s="56">
        <f t="shared" si="180"/>
        <v>0</v>
      </c>
      <c r="H1104" s="56">
        <f t="shared" si="181"/>
        <v>0</v>
      </c>
      <c r="I1104" s="103">
        <f t="shared" si="184"/>
        <v>29049941.783624995</v>
      </c>
      <c r="J1104" s="103">
        <f t="shared" si="184"/>
        <v>14799026.946374999</v>
      </c>
      <c r="K1104" s="55"/>
      <c r="L1104" s="55">
        <v>43417360.859166667</v>
      </c>
      <c r="M1104" s="56">
        <f t="shared" si="182"/>
        <v>0</v>
      </c>
      <c r="N1104" s="56">
        <f t="shared" si="183"/>
        <v>0</v>
      </c>
      <c r="O1104" s="103">
        <f t="shared" si="185"/>
        <v>28764001.569197915</v>
      </c>
      <c r="P1104" s="103">
        <f t="shared" si="185"/>
        <v>14653359.289968751</v>
      </c>
      <c r="Q1104" s="50"/>
    </row>
    <row r="1105" spans="1:17" hidden="1" outlineLevel="1">
      <c r="A1105" s="51">
        <v>19000453</v>
      </c>
      <c r="B1105" s="52" t="s">
        <v>833</v>
      </c>
      <c r="C1105" s="53" t="s">
        <v>834</v>
      </c>
      <c r="D1105" s="54" t="s">
        <v>91</v>
      </c>
      <c r="E1105" s="54"/>
      <c r="F1105" s="55">
        <v>2699259.99</v>
      </c>
      <c r="G1105" s="56">
        <f t="shared" si="180"/>
        <v>0</v>
      </c>
      <c r="H1105" s="56">
        <f t="shared" si="181"/>
        <v>0</v>
      </c>
      <c r="I1105" s="103">
        <f t="shared" si="184"/>
        <v>1788259.7433750001</v>
      </c>
      <c r="J1105" s="103">
        <f t="shared" si="184"/>
        <v>911000.24662500015</v>
      </c>
      <c r="K1105" s="55"/>
      <c r="L1105" s="55">
        <v>2506683.6729166671</v>
      </c>
      <c r="M1105" s="56">
        <f t="shared" si="182"/>
        <v>0</v>
      </c>
      <c r="N1105" s="56">
        <f t="shared" si="183"/>
        <v>0</v>
      </c>
      <c r="O1105" s="103">
        <f t="shared" si="185"/>
        <v>1660677.9333072919</v>
      </c>
      <c r="P1105" s="103">
        <f t="shared" si="185"/>
        <v>846005.73960937525</v>
      </c>
      <c r="Q1105" s="50"/>
    </row>
    <row r="1106" spans="1:17" hidden="1" outlineLevel="1">
      <c r="A1106" s="51">
        <v>19000463</v>
      </c>
      <c r="B1106" s="52" t="s">
        <v>835</v>
      </c>
      <c r="C1106" s="53" t="s">
        <v>836</v>
      </c>
      <c r="D1106" s="54" t="s">
        <v>91</v>
      </c>
      <c r="E1106" s="54"/>
      <c r="F1106" s="55">
        <v>233100.07</v>
      </c>
      <c r="G1106" s="56">
        <f t="shared" si="180"/>
        <v>0</v>
      </c>
      <c r="H1106" s="56">
        <f t="shared" si="181"/>
        <v>0</v>
      </c>
      <c r="I1106" s="103">
        <f t="shared" si="184"/>
        <v>154428.79637500001</v>
      </c>
      <c r="J1106" s="103">
        <f t="shared" si="184"/>
        <v>78671.273625000002</v>
      </c>
      <c r="K1106" s="55"/>
      <c r="L1106" s="55">
        <v>101683.82000000002</v>
      </c>
      <c r="M1106" s="56">
        <f t="shared" si="182"/>
        <v>0</v>
      </c>
      <c r="N1106" s="56">
        <f t="shared" si="183"/>
        <v>0</v>
      </c>
      <c r="O1106" s="103">
        <f t="shared" si="185"/>
        <v>67365.530750000005</v>
      </c>
      <c r="P1106" s="103">
        <f t="shared" si="185"/>
        <v>34318.289250000009</v>
      </c>
      <c r="Q1106" s="50"/>
    </row>
    <row r="1107" spans="1:17" hidden="1" outlineLevel="1">
      <c r="A1107" s="51">
        <v>19000471</v>
      </c>
      <c r="B1107" s="52" t="s">
        <v>837</v>
      </c>
      <c r="C1107" s="53" t="s">
        <v>838</v>
      </c>
      <c r="D1107" s="54" t="s">
        <v>37</v>
      </c>
      <c r="E1107" s="54"/>
      <c r="F1107" s="55">
        <v>1159557.99</v>
      </c>
      <c r="G1107" s="56">
        <f t="shared" si="180"/>
        <v>1159557.99</v>
      </c>
      <c r="H1107" s="56">
        <f t="shared" si="181"/>
        <v>0</v>
      </c>
      <c r="I1107" s="103">
        <f t="shared" si="184"/>
        <v>0</v>
      </c>
      <c r="J1107" s="103">
        <f t="shared" si="184"/>
        <v>0</v>
      </c>
      <c r="K1107" s="55"/>
      <c r="L1107" s="55">
        <v>2613278.5450000004</v>
      </c>
      <c r="M1107" s="56">
        <f t="shared" si="182"/>
        <v>2613278.5450000004</v>
      </c>
      <c r="N1107" s="56">
        <f t="shared" si="183"/>
        <v>0</v>
      </c>
      <c r="O1107" s="103">
        <f t="shared" si="185"/>
        <v>0</v>
      </c>
      <c r="P1107" s="103">
        <f t="shared" si="185"/>
        <v>0</v>
      </c>
      <c r="Q1107" s="50"/>
    </row>
    <row r="1108" spans="1:17" hidden="1" outlineLevel="1">
      <c r="A1108" s="51">
        <v>19000473</v>
      </c>
      <c r="B1108" s="52" t="s">
        <v>839</v>
      </c>
      <c r="C1108" s="53" t="s">
        <v>840</v>
      </c>
      <c r="D1108" s="54" t="s">
        <v>37</v>
      </c>
      <c r="E1108" s="54"/>
      <c r="F1108" s="55">
        <v>0</v>
      </c>
      <c r="G1108" s="56">
        <f t="shared" si="180"/>
        <v>0</v>
      </c>
      <c r="H1108" s="56">
        <f t="shared" si="181"/>
        <v>0</v>
      </c>
      <c r="I1108" s="103">
        <f t="shared" si="184"/>
        <v>0</v>
      </c>
      <c r="J1108" s="103">
        <f t="shared" si="184"/>
        <v>0</v>
      </c>
      <c r="K1108" s="55"/>
      <c r="L1108" s="55">
        <v>0</v>
      </c>
      <c r="M1108" s="56">
        <f t="shared" si="182"/>
        <v>0</v>
      </c>
      <c r="N1108" s="56">
        <f t="shared" si="183"/>
        <v>0</v>
      </c>
      <c r="O1108" s="103">
        <f t="shared" si="185"/>
        <v>0</v>
      </c>
      <c r="P1108" s="103">
        <f t="shared" si="185"/>
        <v>0</v>
      </c>
      <c r="Q1108" s="50"/>
    </row>
    <row r="1109" spans="1:17" hidden="1" outlineLevel="1">
      <c r="A1109" s="51">
        <v>19000491</v>
      </c>
      <c r="B1109" s="52" t="s">
        <v>841</v>
      </c>
      <c r="C1109" s="53" t="s">
        <v>842</v>
      </c>
      <c r="D1109" s="54" t="s">
        <v>91</v>
      </c>
      <c r="E1109" s="54"/>
      <c r="F1109" s="55">
        <v>948985.17</v>
      </c>
      <c r="G1109" s="56">
        <f t="shared" si="180"/>
        <v>948985.17</v>
      </c>
      <c r="H1109" s="56">
        <f t="shared" si="181"/>
        <v>0</v>
      </c>
      <c r="I1109" s="103">
        <f t="shared" si="184"/>
        <v>0</v>
      </c>
      <c r="J1109" s="103">
        <f t="shared" si="184"/>
        <v>0</v>
      </c>
      <c r="K1109" s="55"/>
      <c r="L1109" s="55">
        <v>978035.72999999986</v>
      </c>
      <c r="M1109" s="56">
        <f t="shared" si="182"/>
        <v>978035.72999999986</v>
      </c>
      <c r="N1109" s="56">
        <f t="shared" si="183"/>
        <v>0</v>
      </c>
      <c r="O1109" s="103">
        <f t="shared" si="185"/>
        <v>0</v>
      </c>
      <c r="P1109" s="103">
        <f t="shared" si="185"/>
        <v>0</v>
      </c>
      <c r="Q1109" s="50"/>
    </row>
    <row r="1110" spans="1:17" hidden="1" outlineLevel="1">
      <c r="A1110" s="51">
        <v>19000551</v>
      </c>
      <c r="B1110" s="52" t="s">
        <v>843</v>
      </c>
      <c r="C1110" s="53" t="s">
        <v>844</v>
      </c>
      <c r="D1110" s="54" t="s">
        <v>91</v>
      </c>
      <c r="E1110" s="54"/>
      <c r="F1110" s="55">
        <v>0</v>
      </c>
      <c r="G1110" s="56">
        <f t="shared" si="180"/>
        <v>0</v>
      </c>
      <c r="H1110" s="56">
        <f t="shared" si="181"/>
        <v>0</v>
      </c>
      <c r="I1110" s="103">
        <f t="shared" si="184"/>
        <v>0</v>
      </c>
      <c r="J1110" s="103">
        <f t="shared" si="184"/>
        <v>0</v>
      </c>
      <c r="K1110" s="55"/>
      <c r="L1110" s="55">
        <v>0</v>
      </c>
      <c r="M1110" s="56">
        <f t="shared" si="182"/>
        <v>0</v>
      </c>
      <c r="N1110" s="56">
        <f t="shared" si="183"/>
        <v>0</v>
      </c>
      <c r="O1110" s="103">
        <f t="shared" si="185"/>
        <v>0</v>
      </c>
      <c r="P1110" s="103">
        <f t="shared" si="185"/>
        <v>0</v>
      </c>
      <c r="Q1110" s="50"/>
    </row>
    <row r="1111" spans="1:17" hidden="1" outlineLevel="1">
      <c r="A1111" s="51">
        <v>19000552</v>
      </c>
      <c r="B1111" s="52" t="s">
        <v>845</v>
      </c>
      <c r="C1111" s="53" t="s">
        <v>846</v>
      </c>
      <c r="D1111" s="54" t="s">
        <v>37</v>
      </c>
      <c r="E1111" s="54"/>
      <c r="F1111" s="55">
        <v>642057.71</v>
      </c>
      <c r="G1111" s="56">
        <f t="shared" si="180"/>
        <v>0</v>
      </c>
      <c r="H1111" s="56">
        <f t="shared" si="181"/>
        <v>642057.71</v>
      </c>
      <c r="I1111" s="103">
        <f t="shared" si="184"/>
        <v>0</v>
      </c>
      <c r="J1111" s="103">
        <f t="shared" si="184"/>
        <v>0</v>
      </c>
      <c r="K1111" s="55"/>
      <c r="L1111" s="55">
        <v>462882.36000000004</v>
      </c>
      <c r="M1111" s="56">
        <f t="shared" si="182"/>
        <v>0</v>
      </c>
      <c r="N1111" s="56">
        <f t="shared" si="183"/>
        <v>462882.36000000004</v>
      </c>
      <c r="O1111" s="103">
        <f t="shared" si="185"/>
        <v>0</v>
      </c>
      <c r="P1111" s="103">
        <f t="shared" si="185"/>
        <v>0</v>
      </c>
      <c r="Q1111" s="50"/>
    </row>
    <row r="1112" spans="1:17" hidden="1" outlineLevel="1">
      <c r="A1112" s="51">
        <v>19000553</v>
      </c>
      <c r="B1112" s="52" t="s">
        <v>847</v>
      </c>
      <c r="C1112" s="53" t="s">
        <v>848</v>
      </c>
      <c r="D1112" s="54" t="s">
        <v>794</v>
      </c>
      <c r="E1112" s="54"/>
      <c r="F1112" s="55">
        <v>-0.13</v>
      </c>
      <c r="G1112" s="56">
        <f t="shared" si="180"/>
        <v>0</v>
      </c>
      <c r="H1112" s="56">
        <f t="shared" si="181"/>
        <v>0</v>
      </c>
      <c r="I1112" s="103">
        <f t="shared" si="184"/>
        <v>-8.6124999999999993E-2</v>
      </c>
      <c r="J1112" s="103">
        <f t="shared" si="184"/>
        <v>-4.3875000000000004E-2</v>
      </c>
      <c r="K1112" s="55"/>
      <c r="L1112" s="55">
        <v>14066.661666666665</v>
      </c>
      <c r="M1112" s="56">
        <f t="shared" si="182"/>
        <v>0</v>
      </c>
      <c r="N1112" s="56">
        <f t="shared" si="183"/>
        <v>0</v>
      </c>
      <c r="O1112" s="103">
        <f t="shared" si="185"/>
        <v>9319.1633541666652</v>
      </c>
      <c r="P1112" s="103">
        <f t="shared" si="185"/>
        <v>4747.4983124999999</v>
      </c>
      <c r="Q1112" s="50"/>
    </row>
    <row r="1113" spans="1:17" hidden="1" outlineLevel="1">
      <c r="A1113" s="51">
        <v>19000562</v>
      </c>
      <c r="B1113" s="52" t="s">
        <v>849</v>
      </c>
      <c r="C1113" s="53" t="s">
        <v>850</v>
      </c>
      <c r="D1113" s="54" t="s">
        <v>37</v>
      </c>
      <c r="E1113" s="54"/>
      <c r="F1113" s="55">
        <v>1146243.42</v>
      </c>
      <c r="G1113" s="56">
        <f t="shared" si="180"/>
        <v>0</v>
      </c>
      <c r="H1113" s="56">
        <f t="shared" si="181"/>
        <v>1146243.42</v>
      </c>
      <c r="I1113" s="103">
        <f t="shared" si="184"/>
        <v>0</v>
      </c>
      <c r="J1113" s="103">
        <f t="shared" si="184"/>
        <v>0</v>
      </c>
      <c r="K1113" s="55"/>
      <c r="L1113" s="55">
        <v>1586566.1312499999</v>
      </c>
      <c r="M1113" s="56">
        <f t="shared" si="182"/>
        <v>0</v>
      </c>
      <c r="N1113" s="56">
        <f t="shared" si="183"/>
        <v>1586566.1312499999</v>
      </c>
      <c r="O1113" s="103">
        <f t="shared" si="185"/>
        <v>0</v>
      </c>
      <c r="P1113" s="103">
        <f t="shared" si="185"/>
        <v>0</v>
      </c>
      <c r="Q1113" s="50"/>
    </row>
    <row r="1114" spans="1:17" hidden="1" outlineLevel="1">
      <c r="A1114" s="51">
        <v>19000563</v>
      </c>
      <c r="B1114" s="52" t="s">
        <v>851</v>
      </c>
      <c r="C1114" s="53" t="s">
        <v>852</v>
      </c>
      <c r="D1114" s="54" t="s">
        <v>37</v>
      </c>
      <c r="E1114" s="54"/>
      <c r="F1114" s="55">
        <v>0</v>
      </c>
      <c r="G1114" s="56">
        <f t="shared" si="180"/>
        <v>0</v>
      </c>
      <c r="H1114" s="56">
        <f t="shared" si="181"/>
        <v>0</v>
      </c>
      <c r="I1114" s="103">
        <f t="shared" si="184"/>
        <v>0</v>
      </c>
      <c r="J1114" s="103">
        <f t="shared" si="184"/>
        <v>0</v>
      </c>
      <c r="K1114" s="55"/>
      <c r="L1114" s="55">
        <v>0</v>
      </c>
      <c r="M1114" s="56">
        <f t="shared" si="182"/>
        <v>0</v>
      </c>
      <c r="N1114" s="56">
        <f t="shared" si="183"/>
        <v>0</v>
      </c>
      <c r="O1114" s="103">
        <f t="shared" si="185"/>
        <v>0</v>
      </c>
      <c r="P1114" s="103">
        <f t="shared" si="185"/>
        <v>0</v>
      </c>
      <c r="Q1114" s="50"/>
    </row>
    <row r="1115" spans="1:17" hidden="1" outlineLevel="1">
      <c r="A1115" s="51">
        <v>19000572</v>
      </c>
      <c r="B1115" s="52" t="s">
        <v>853</v>
      </c>
      <c r="C1115" s="53" t="s">
        <v>854</v>
      </c>
      <c r="D1115" s="54" t="s">
        <v>37</v>
      </c>
      <c r="E1115" s="54"/>
      <c r="F1115" s="55">
        <v>334653.34999999998</v>
      </c>
      <c r="G1115" s="56">
        <f t="shared" si="180"/>
        <v>0</v>
      </c>
      <c r="H1115" s="56">
        <f t="shared" si="181"/>
        <v>334653.34999999998</v>
      </c>
      <c r="I1115" s="103">
        <f t="shared" si="184"/>
        <v>0</v>
      </c>
      <c r="J1115" s="103">
        <f t="shared" si="184"/>
        <v>0</v>
      </c>
      <c r="K1115" s="55"/>
      <c r="L1115" s="55">
        <v>449607.52583333332</v>
      </c>
      <c r="M1115" s="56">
        <f t="shared" si="182"/>
        <v>0</v>
      </c>
      <c r="N1115" s="56">
        <f t="shared" si="183"/>
        <v>449607.52583333332</v>
      </c>
      <c r="O1115" s="103">
        <f t="shared" si="185"/>
        <v>0</v>
      </c>
      <c r="P1115" s="103">
        <f t="shared" si="185"/>
        <v>0</v>
      </c>
      <c r="Q1115" s="50"/>
    </row>
    <row r="1116" spans="1:17" hidden="1" outlineLevel="1">
      <c r="A1116" s="51">
        <v>19000573</v>
      </c>
      <c r="B1116" s="52" t="s">
        <v>855</v>
      </c>
      <c r="C1116" s="53" t="s">
        <v>856</v>
      </c>
      <c r="D1116" s="54" t="s">
        <v>794</v>
      </c>
      <c r="E1116" s="54"/>
      <c r="F1116" s="55">
        <v>1202058.8600000001</v>
      </c>
      <c r="G1116" s="56">
        <f t="shared" si="180"/>
        <v>0</v>
      </c>
      <c r="H1116" s="56">
        <f t="shared" si="181"/>
        <v>0</v>
      </c>
      <c r="I1116" s="103">
        <f t="shared" si="184"/>
        <v>796363.99475000007</v>
      </c>
      <c r="J1116" s="103">
        <f t="shared" si="184"/>
        <v>405694.86525000009</v>
      </c>
      <c r="K1116" s="55"/>
      <c r="L1116" s="55">
        <v>1168381.9041666668</v>
      </c>
      <c r="M1116" s="56">
        <f t="shared" si="182"/>
        <v>0</v>
      </c>
      <c r="N1116" s="56">
        <f t="shared" si="183"/>
        <v>0</v>
      </c>
      <c r="O1116" s="103">
        <f t="shared" si="185"/>
        <v>774053.01151041675</v>
      </c>
      <c r="P1116" s="103">
        <f t="shared" si="185"/>
        <v>394328.89265625004</v>
      </c>
      <c r="Q1116" s="50"/>
    </row>
    <row r="1117" spans="1:17" hidden="1" outlineLevel="1">
      <c r="A1117" s="51">
        <v>19000581</v>
      </c>
      <c r="B1117" s="52" t="s">
        <v>857</v>
      </c>
      <c r="C1117" s="53" t="s">
        <v>858</v>
      </c>
      <c r="D1117" s="54" t="s">
        <v>91</v>
      </c>
      <c r="E1117" s="54"/>
      <c r="F1117" s="55">
        <v>793230.93</v>
      </c>
      <c r="G1117" s="56">
        <f t="shared" si="180"/>
        <v>793230.93</v>
      </c>
      <c r="H1117" s="56">
        <f t="shared" si="181"/>
        <v>0</v>
      </c>
      <c r="I1117" s="103">
        <f t="shared" si="184"/>
        <v>0</v>
      </c>
      <c r="J1117" s="103">
        <f t="shared" si="184"/>
        <v>0</v>
      </c>
      <c r="K1117" s="55"/>
      <c r="L1117" s="55">
        <v>886126.90083333338</v>
      </c>
      <c r="M1117" s="56">
        <f t="shared" si="182"/>
        <v>886126.90083333338</v>
      </c>
      <c r="N1117" s="56">
        <f t="shared" si="183"/>
        <v>0</v>
      </c>
      <c r="O1117" s="103">
        <f t="shared" si="185"/>
        <v>0</v>
      </c>
      <c r="P1117" s="103">
        <f t="shared" si="185"/>
        <v>0</v>
      </c>
      <c r="Q1117" s="50"/>
    </row>
    <row r="1118" spans="1:17" hidden="1" outlineLevel="1">
      <c r="A1118" s="51">
        <v>19000592</v>
      </c>
      <c r="B1118" s="52" t="s">
        <v>859</v>
      </c>
      <c r="C1118" s="53" t="s">
        <v>860</v>
      </c>
      <c r="D1118" s="54" t="s">
        <v>791</v>
      </c>
      <c r="E1118" s="54"/>
      <c r="F1118" s="55">
        <v>351367.02</v>
      </c>
      <c r="G1118" s="56">
        <f t="shared" si="180"/>
        <v>0</v>
      </c>
      <c r="H1118" s="56">
        <f t="shared" si="181"/>
        <v>351367.02</v>
      </c>
      <c r="I1118" s="103">
        <f t="shared" si="184"/>
        <v>0</v>
      </c>
      <c r="J1118" s="103">
        <f t="shared" si="184"/>
        <v>0</v>
      </c>
      <c r="K1118" s="55"/>
      <c r="L1118" s="55">
        <v>364168.07500000001</v>
      </c>
      <c r="M1118" s="56">
        <f t="shared" si="182"/>
        <v>0</v>
      </c>
      <c r="N1118" s="56">
        <f t="shared" si="183"/>
        <v>364168.07500000001</v>
      </c>
      <c r="O1118" s="103">
        <f t="shared" si="185"/>
        <v>0</v>
      </c>
      <c r="P1118" s="103">
        <f t="shared" si="185"/>
        <v>0</v>
      </c>
      <c r="Q1118" s="50"/>
    </row>
    <row r="1119" spans="1:17" hidden="1" outlineLevel="1">
      <c r="A1119" s="51">
        <v>19000601</v>
      </c>
      <c r="B1119" s="52" t="s">
        <v>861</v>
      </c>
      <c r="C1119" s="53" t="s">
        <v>862</v>
      </c>
      <c r="D1119" s="54" t="s">
        <v>91</v>
      </c>
      <c r="E1119" s="54"/>
      <c r="F1119" s="55">
        <v>35994092.07</v>
      </c>
      <c r="G1119" s="56">
        <f t="shared" si="180"/>
        <v>35994092.07</v>
      </c>
      <c r="H1119" s="56">
        <f t="shared" si="181"/>
        <v>0</v>
      </c>
      <c r="I1119" s="103">
        <f t="shared" si="184"/>
        <v>0</v>
      </c>
      <c r="J1119" s="103">
        <f t="shared" si="184"/>
        <v>0</v>
      </c>
      <c r="K1119" s="55"/>
      <c r="L1119" s="55">
        <v>51710221.460416667</v>
      </c>
      <c r="M1119" s="56">
        <f t="shared" si="182"/>
        <v>51710221.460416667</v>
      </c>
      <c r="N1119" s="56">
        <f t="shared" si="183"/>
        <v>0</v>
      </c>
      <c r="O1119" s="103">
        <f t="shared" si="185"/>
        <v>0</v>
      </c>
      <c r="P1119" s="103">
        <f t="shared" si="185"/>
        <v>0</v>
      </c>
      <c r="Q1119" s="50"/>
    </row>
    <row r="1120" spans="1:17" hidden="1" outlineLevel="1">
      <c r="A1120" s="51">
        <v>19000621</v>
      </c>
      <c r="B1120" s="52" t="s">
        <v>863</v>
      </c>
      <c r="C1120" s="53" t="s">
        <v>864</v>
      </c>
      <c r="D1120" s="54" t="s">
        <v>91</v>
      </c>
      <c r="E1120" s="54"/>
      <c r="F1120" s="55">
        <v>0</v>
      </c>
      <c r="G1120" s="56">
        <f t="shared" si="180"/>
        <v>0</v>
      </c>
      <c r="H1120" s="56">
        <f t="shared" si="181"/>
        <v>0</v>
      </c>
      <c r="I1120" s="103">
        <f t="shared" si="184"/>
        <v>0</v>
      </c>
      <c r="J1120" s="103">
        <f t="shared" si="184"/>
        <v>0</v>
      </c>
      <c r="K1120" s="55"/>
      <c r="L1120" s="55">
        <v>0</v>
      </c>
      <c r="M1120" s="56">
        <f t="shared" si="182"/>
        <v>0</v>
      </c>
      <c r="N1120" s="56">
        <f t="shared" si="183"/>
        <v>0</v>
      </c>
      <c r="O1120" s="103">
        <f t="shared" si="185"/>
        <v>0</v>
      </c>
      <c r="P1120" s="103">
        <f t="shared" si="185"/>
        <v>0</v>
      </c>
      <c r="Q1120" s="50"/>
    </row>
    <row r="1121" spans="1:17" hidden="1" outlineLevel="1">
      <c r="A1121" s="51">
        <v>19000641</v>
      </c>
      <c r="B1121" s="52" t="s">
        <v>865</v>
      </c>
      <c r="C1121" s="53" t="s">
        <v>866</v>
      </c>
      <c r="D1121" s="54" t="s">
        <v>91</v>
      </c>
      <c r="E1121" s="54"/>
      <c r="F1121" s="55">
        <v>125458.12</v>
      </c>
      <c r="G1121" s="56">
        <f t="shared" si="180"/>
        <v>125458.12</v>
      </c>
      <c r="H1121" s="56">
        <f t="shared" si="181"/>
        <v>0</v>
      </c>
      <c r="I1121" s="103">
        <f t="shared" si="184"/>
        <v>0</v>
      </c>
      <c r="J1121" s="103">
        <f t="shared" si="184"/>
        <v>0</v>
      </c>
      <c r="K1121" s="55"/>
      <c r="L1121" s="55">
        <v>203798.32916666663</v>
      </c>
      <c r="M1121" s="56">
        <f t="shared" si="182"/>
        <v>203798.32916666663</v>
      </c>
      <c r="N1121" s="56">
        <f t="shared" si="183"/>
        <v>0</v>
      </c>
      <c r="O1121" s="103">
        <f t="shared" si="185"/>
        <v>0</v>
      </c>
      <c r="P1121" s="103">
        <f t="shared" si="185"/>
        <v>0</v>
      </c>
      <c r="Q1121" s="50"/>
    </row>
    <row r="1122" spans="1:17" hidden="1" outlineLevel="1">
      <c r="A1122" s="51">
        <v>19000671</v>
      </c>
      <c r="B1122" s="52" t="s">
        <v>867</v>
      </c>
      <c r="C1122" s="53" t="s">
        <v>868</v>
      </c>
      <c r="D1122" s="54" t="s">
        <v>91</v>
      </c>
      <c r="E1122" s="54"/>
      <c r="F1122" s="55">
        <v>9568049.0199999996</v>
      </c>
      <c r="G1122" s="56">
        <f t="shared" si="180"/>
        <v>9568049.0199999996</v>
      </c>
      <c r="H1122" s="56">
        <f t="shared" si="181"/>
        <v>0</v>
      </c>
      <c r="I1122" s="103">
        <f t="shared" si="184"/>
        <v>0</v>
      </c>
      <c r="J1122" s="103">
        <f t="shared" si="184"/>
        <v>0</v>
      </c>
      <c r="K1122" s="55"/>
      <c r="L1122" s="55">
        <v>13745754.308749998</v>
      </c>
      <c r="M1122" s="56">
        <f t="shared" si="182"/>
        <v>13745754.308749998</v>
      </c>
      <c r="N1122" s="56">
        <f t="shared" si="183"/>
        <v>0</v>
      </c>
      <c r="O1122" s="103">
        <f t="shared" si="185"/>
        <v>0</v>
      </c>
      <c r="P1122" s="103">
        <f t="shared" si="185"/>
        <v>0</v>
      </c>
      <c r="Q1122" s="50"/>
    </row>
    <row r="1123" spans="1:17" hidden="1" outlineLevel="1">
      <c r="A1123" s="51">
        <v>19000691</v>
      </c>
      <c r="B1123" s="52" t="s">
        <v>869</v>
      </c>
      <c r="C1123" s="53" t="s">
        <v>870</v>
      </c>
      <c r="D1123" s="54" t="s">
        <v>37</v>
      </c>
      <c r="E1123" s="54"/>
      <c r="F1123" s="55">
        <v>108150</v>
      </c>
      <c r="G1123" s="56">
        <f t="shared" si="180"/>
        <v>108150</v>
      </c>
      <c r="H1123" s="56">
        <f t="shared" si="181"/>
        <v>0</v>
      </c>
      <c r="I1123" s="103">
        <f t="shared" ref="I1123:J1142" si="186">IF(AND(RIGHT($A1123)&lt;&gt;"1",RIGHT($A1123)&lt;&gt;"2"),$F1123,0)*I$701</f>
        <v>0</v>
      </c>
      <c r="J1123" s="103">
        <f t="shared" si="186"/>
        <v>0</v>
      </c>
      <c r="K1123" s="55"/>
      <c r="L1123" s="55">
        <v>165273.64583333334</v>
      </c>
      <c r="M1123" s="56">
        <f t="shared" si="182"/>
        <v>165273.64583333334</v>
      </c>
      <c r="N1123" s="56">
        <f t="shared" si="183"/>
        <v>0</v>
      </c>
      <c r="O1123" s="103">
        <f t="shared" ref="O1123:P1142" si="187">IF(AND(RIGHT($A1123)&lt;&gt;"1",RIGHT($A1123)&lt;&gt;"2"),$L1123,0)*O$701</f>
        <v>0</v>
      </c>
      <c r="P1123" s="103">
        <f t="shared" si="187"/>
        <v>0</v>
      </c>
      <c r="Q1123" s="50"/>
    </row>
    <row r="1124" spans="1:17" hidden="1" outlineLevel="1">
      <c r="A1124" s="51">
        <v>19000692</v>
      </c>
      <c r="B1124" s="52" t="s">
        <v>871</v>
      </c>
      <c r="C1124" s="53" t="s">
        <v>872</v>
      </c>
      <c r="D1124" s="54" t="s">
        <v>37</v>
      </c>
      <c r="E1124" s="54"/>
      <c r="F1124" s="55">
        <v>43050</v>
      </c>
      <c r="G1124" s="56">
        <f t="shared" si="180"/>
        <v>0</v>
      </c>
      <c r="H1124" s="56">
        <f t="shared" si="181"/>
        <v>43050</v>
      </c>
      <c r="I1124" s="103">
        <f t="shared" si="186"/>
        <v>0</v>
      </c>
      <c r="J1124" s="103">
        <f t="shared" si="186"/>
        <v>0</v>
      </c>
      <c r="K1124" s="55"/>
      <c r="L1124" s="55">
        <v>227179.89583333334</v>
      </c>
      <c r="M1124" s="56">
        <f t="shared" si="182"/>
        <v>0</v>
      </c>
      <c r="N1124" s="56">
        <f t="shared" si="183"/>
        <v>227179.89583333334</v>
      </c>
      <c r="O1124" s="103">
        <f t="shared" si="187"/>
        <v>0</v>
      </c>
      <c r="P1124" s="103">
        <f t="shared" si="187"/>
        <v>0</v>
      </c>
      <c r="Q1124" s="50"/>
    </row>
    <row r="1125" spans="1:17" hidden="1" outlineLevel="1">
      <c r="A1125" s="51">
        <v>19000711</v>
      </c>
      <c r="B1125" s="52" t="s">
        <v>873</v>
      </c>
      <c r="C1125" s="53" t="s">
        <v>874</v>
      </c>
      <c r="D1125" s="54" t="s">
        <v>86</v>
      </c>
      <c r="E1125" s="54"/>
      <c r="F1125" s="55">
        <v>0</v>
      </c>
      <c r="G1125" s="56">
        <f t="shared" si="180"/>
        <v>0</v>
      </c>
      <c r="H1125" s="56">
        <f t="shared" si="181"/>
        <v>0</v>
      </c>
      <c r="I1125" s="103">
        <f t="shared" si="186"/>
        <v>0</v>
      </c>
      <c r="J1125" s="103">
        <f t="shared" si="186"/>
        <v>0</v>
      </c>
      <c r="K1125" s="55"/>
      <c r="L1125" s="55">
        <v>44428.856666666667</v>
      </c>
      <c r="M1125" s="56">
        <f t="shared" si="182"/>
        <v>44428.856666666667</v>
      </c>
      <c r="N1125" s="56">
        <f t="shared" si="183"/>
        <v>0</v>
      </c>
      <c r="O1125" s="103">
        <f t="shared" si="187"/>
        <v>0</v>
      </c>
      <c r="P1125" s="103">
        <f t="shared" si="187"/>
        <v>0</v>
      </c>
      <c r="Q1125" s="50"/>
    </row>
    <row r="1126" spans="1:17" hidden="1" outlineLevel="1">
      <c r="A1126" s="51">
        <v>19000721</v>
      </c>
      <c r="B1126" s="52" t="s">
        <v>875</v>
      </c>
      <c r="C1126" s="53" t="s">
        <v>876</v>
      </c>
      <c r="D1126" s="54" t="s">
        <v>37</v>
      </c>
      <c r="E1126" s="54"/>
      <c r="F1126" s="55">
        <v>-2500.9</v>
      </c>
      <c r="G1126" s="56">
        <f t="shared" si="180"/>
        <v>-2500.9</v>
      </c>
      <c r="H1126" s="56">
        <f t="shared" si="181"/>
        <v>0</v>
      </c>
      <c r="I1126" s="103">
        <f t="shared" si="186"/>
        <v>0</v>
      </c>
      <c r="J1126" s="103">
        <f t="shared" si="186"/>
        <v>0</v>
      </c>
      <c r="K1126" s="55"/>
      <c r="L1126" s="55">
        <v>578.93333333333351</v>
      </c>
      <c r="M1126" s="56">
        <f t="shared" si="182"/>
        <v>578.93333333333351</v>
      </c>
      <c r="N1126" s="56">
        <f t="shared" si="183"/>
        <v>0</v>
      </c>
      <c r="O1126" s="103">
        <f t="shared" si="187"/>
        <v>0</v>
      </c>
      <c r="P1126" s="103">
        <f t="shared" si="187"/>
        <v>0</v>
      </c>
      <c r="Q1126" s="50"/>
    </row>
    <row r="1127" spans="1:17" hidden="1" outlineLevel="1">
      <c r="A1127" s="51">
        <v>19000731</v>
      </c>
      <c r="B1127" s="52" t="s">
        <v>877</v>
      </c>
      <c r="C1127" s="53" t="s">
        <v>878</v>
      </c>
      <c r="D1127" s="54" t="s">
        <v>91</v>
      </c>
      <c r="E1127" s="54"/>
      <c r="F1127" s="55">
        <v>0</v>
      </c>
      <c r="G1127" s="56">
        <f t="shared" si="180"/>
        <v>0</v>
      </c>
      <c r="H1127" s="56">
        <f t="shared" si="181"/>
        <v>0</v>
      </c>
      <c r="I1127" s="103">
        <f t="shared" si="186"/>
        <v>0</v>
      </c>
      <c r="J1127" s="103">
        <f t="shared" si="186"/>
        <v>0</v>
      </c>
      <c r="K1127" s="55"/>
      <c r="L1127" s="55">
        <v>0</v>
      </c>
      <c r="M1127" s="56">
        <f t="shared" si="182"/>
        <v>0</v>
      </c>
      <c r="N1127" s="56">
        <f t="shared" si="183"/>
        <v>0</v>
      </c>
      <c r="O1127" s="103">
        <f t="shared" si="187"/>
        <v>0</v>
      </c>
      <c r="P1127" s="103">
        <f t="shared" si="187"/>
        <v>0</v>
      </c>
      <c r="Q1127" s="50"/>
    </row>
    <row r="1128" spans="1:17" hidden="1" outlineLevel="1">
      <c r="A1128" s="51">
        <v>19000732</v>
      </c>
      <c r="B1128" s="52" t="s">
        <v>879</v>
      </c>
      <c r="C1128" s="53" t="s">
        <v>880</v>
      </c>
      <c r="D1128" s="54" t="s">
        <v>91</v>
      </c>
      <c r="E1128" s="54"/>
      <c r="F1128" s="55">
        <v>0</v>
      </c>
      <c r="G1128" s="56">
        <f t="shared" si="180"/>
        <v>0</v>
      </c>
      <c r="H1128" s="56">
        <f t="shared" si="181"/>
        <v>0</v>
      </c>
      <c r="I1128" s="103">
        <f t="shared" si="186"/>
        <v>0</v>
      </c>
      <c r="J1128" s="103">
        <f t="shared" si="186"/>
        <v>0</v>
      </c>
      <c r="K1128" s="55"/>
      <c r="L1128" s="55">
        <v>0</v>
      </c>
      <c r="M1128" s="56">
        <f t="shared" si="182"/>
        <v>0</v>
      </c>
      <c r="N1128" s="56">
        <f t="shared" si="183"/>
        <v>0</v>
      </c>
      <c r="O1128" s="103">
        <f t="shared" si="187"/>
        <v>0</v>
      </c>
      <c r="P1128" s="103">
        <f t="shared" si="187"/>
        <v>0</v>
      </c>
      <c r="Q1128" s="50"/>
    </row>
    <row r="1129" spans="1:17" hidden="1" outlineLevel="1">
      <c r="A1129" s="51">
        <v>19000741</v>
      </c>
      <c r="B1129" s="52" t="s">
        <v>881</v>
      </c>
      <c r="C1129" s="53" t="s">
        <v>882</v>
      </c>
      <c r="D1129" s="54" t="s">
        <v>37</v>
      </c>
      <c r="E1129" s="54"/>
      <c r="F1129" s="55">
        <v>0</v>
      </c>
      <c r="G1129" s="56">
        <f t="shared" si="180"/>
        <v>0</v>
      </c>
      <c r="H1129" s="56">
        <f t="shared" si="181"/>
        <v>0</v>
      </c>
      <c r="I1129" s="103">
        <f t="shared" si="186"/>
        <v>0</v>
      </c>
      <c r="J1129" s="103">
        <f t="shared" si="186"/>
        <v>0</v>
      </c>
      <c r="K1129" s="55"/>
      <c r="L1129" s="55">
        <v>0</v>
      </c>
      <c r="M1129" s="56">
        <f t="shared" si="182"/>
        <v>0</v>
      </c>
      <c r="N1129" s="56">
        <f t="shared" si="183"/>
        <v>0</v>
      </c>
      <c r="O1129" s="103">
        <f t="shared" si="187"/>
        <v>0</v>
      </c>
      <c r="P1129" s="103">
        <f t="shared" si="187"/>
        <v>0</v>
      </c>
      <c r="Q1129" s="50"/>
    </row>
    <row r="1130" spans="1:17" hidden="1" outlineLevel="1">
      <c r="A1130" s="51">
        <v>19000751</v>
      </c>
      <c r="B1130" s="52" t="s">
        <v>883</v>
      </c>
      <c r="C1130" s="53" t="s">
        <v>884</v>
      </c>
      <c r="D1130" s="54" t="s">
        <v>37</v>
      </c>
      <c r="E1130" s="54"/>
      <c r="F1130" s="55">
        <v>0.4</v>
      </c>
      <c r="G1130" s="56">
        <f t="shared" si="180"/>
        <v>0.4</v>
      </c>
      <c r="H1130" s="56">
        <f t="shared" si="181"/>
        <v>0</v>
      </c>
      <c r="I1130" s="103">
        <f t="shared" si="186"/>
        <v>0</v>
      </c>
      <c r="J1130" s="103">
        <f t="shared" si="186"/>
        <v>0</v>
      </c>
      <c r="K1130" s="55"/>
      <c r="L1130" s="55">
        <v>363142.66916666663</v>
      </c>
      <c r="M1130" s="56">
        <f t="shared" si="182"/>
        <v>363142.66916666663</v>
      </c>
      <c r="N1130" s="56">
        <f t="shared" si="183"/>
        <v>0</v>
      </c>
      <c r="O1130" s="103">
        <f t="shared" si="187"/>
        <v>0</v>
      </c>
      <c r="P1130" s="103">
        <f t="shared" si="187"/>
        <v>0</v>
      </c>
      <c r="Q1130" s="50"/>
    </row>
    <row r="1131" spans="1:17" hidden="1" outlineLevel="1">
      <c r="A1131" s="51">
        <v>19000752</v>
      </c>
      <c r="B1131" s="52" t="s">
        <v>885</v>
      </c>
      <c r="C1131" s="53" t="s">
        <v>886</v>
      </c>
      <c r="D1131" s="54" t="s">
        <v>37</v>
      </c>
      <c r="E1131" s="54"/>
      <c r="F1131" s="55">
        <v>-0.4</v>
      </c>
      <c r="G1131" s="56">
        <f t="shared" si="180"/>
        <v>0</v>
      </c>
      <c r="H1131" s="56">
        <f t="shared" si="181"/>
        <v>-0.4</v>
      </c>
      <c r="I1131" s="103">
        <f t="shared" si="186"/>
        <v>0</v>
      </c>
      <c r="J1131" s="103">
        <f t="shared" si="186"/>
        <v>0</v>
      </c>
      <c r="K1131" s="55"/>
      <c r="L1131" s="55">
        <v>194232.3308333334</v>
      </c>
      <c r="M1131" s="56">
        <f t="shared" si="182"/>
        <v>0</v>
      </c>
      <c r="N1131" s="56">
        <f t="shared" si="183"/>
        <v>194232.3308333334</v>
      </c>
      <c r="O1131" s="103">
        <f t="shared" si="187"/>
        <v>0</v>
      </c>
      <c r="P1131" s="103">
        <f t="shared" si="187"/>
        <v>0</v>
      </c>
      <c r="Q1131" s="50"/>
    </row>
    <row r="1132" spans="1:17" hidden="1" outlineLevel="1">
      <c r="A1132" s="51">
        <v>19000781</v>
      </c>
      <c r="B1132" s="52" t="s">
        <v>887</v>
      </c>
      <c r="C1132" s="53" t="s">
        <v>888</v>
      </c>
      <c r="D1132" s="54" t="s">
        <v>37</v>
      </c>
      <c r="E1132" s="54"/>
      <c r="F1132" s="55">
        <v>3574925.63</v>
      </c>
      <c r="G1132" s="56">
        <f t="shared" si="180"/>
        <v>3574925.63</v>
      </c>
      <c r="H1132" s="56">
        <f t="shared" si="181"/>
        <v>0</v>
      </c>
      <c r="I1132" s="103">
        <f t="shared" si="186"/>
        <v>0</v>
      </c>
      <c r="J1132" s="103">
        <f t="shared" si="186"/>
        <v>0</v>
      </c>
      <c r="K1132" s="55"/>
      <c r="L1132" s="55">
        <v>2744799.0308333333</v>
      </c>
      <c r="M1132" s="56">
        <f t="shared" si="182"/>
        <v>2744799.0308333333</v>
      </c>
      <c r="N1132" s="56">
        <f t="shared" si="183"/>
        <v>0</v>
      </c>
      <c r="O1132" s="103">
        <f t="shared" si="187"/>
        <v>0</v>
      </c>
      <c r="P1132" s="103">
        <f t="shared" si="187"/>
        <v>0</v>
      </c>
      <c r="Q1132" s="50"/>
    </row>
    <row r="1133" spans="1:17" hidden="1" outlineLevel="1">
      <c r="A1133" s="51">
        <v>19000791</v>
      </c>
      <c r="B1133" s="52" t="s">
        <v>889</v>
      </c>
      <c r="C1133" s="53" t="s">
        <v>890</v>
      </c>
      <c r="D1133" s="54" t="s">
        <v>91</v>
      </c>
      <c r="E1133" s="54"/>
      <c r="F1133" s="55">
        <v>-37807.629999999997</v>
      </c>
      <c r="G1133" s="56">
        <f t="shared" si="180"/>
        <v>-37807.629999999997</v>
      </c>
      <c r="H1133" s="56">
        <f t="shared" si="181"/>
        <v>0</v>
      </c>
      <c r="I1133" s="103">
        <f t="shared" si="186"/>
        <v>0</v>
      </c>
      <c r="J1133" s="103">
        <f t="shared" si="186"/>
        <v>0</v>
      </c>
      <c r="K1133" s="55"/>
      <c r="L1133" s="55">
        <v>94668.128750000018</v>
      </c>
      <c r="M1133" s="56">
        <f t="shared" si="182"/>
        <v>94668.128750000018</v>
      </c>
      <c r="N1133" s="56">
        <f t="shared" si="183"/>
        <v>0</v>
      </c>
      <c r="O1133" s="103">
        <f t="shared" si="187"/>
        <v>0</v>
      </c>
      <c r="P1133" s="103">
        <f t="shared" si="187"/>
        <v>0</v>
      </c>
      <c r="Q1133" s="50"/>
    </row>
    <row r="1134" spans="1:17" hidden="1" outlineLevel="1">
      <c r="A1134" s="51">
        <v>19000801</v>
      </c>
      <c r="B1134" s="52" t="s">
        <v>891</v>
      </c>
      <c r="C1134" s="53" t="s">
        <v>892</v>
      </c>
      <c r="D1134" s="54" t="s">
        <v>91</v>
      </c>
      <c r="E1134" s="54"/>
      <c r="F1134" s="55">
        <v>-7276.26</v>
      </c>
      <c r="G1134" s="56">
        <f t="shared" si="180"/>
        <v>-7276.26</v>
      </c>
      <c r="H1134" s="56">
        <f t="shared" si="181"/>
        <v>0</v>
      </c>
      <c r="I1134" s="103">
        <f t="shared" si="186"/>
        <v>0</v>
      </c>
      <c r="J1134" s="103">
        <f t="shared" si="186"/>
        <v>0</v>
      </c>
      <c r="K1134" s="55"/>
      <c r="L1134" s="55">
        <v>3850.35</v>
      </c>
      <c r="M1134" s="56">
        <f t="shared" si="182"/>
        <v>3850.35</v>
      </c>
      <c r="N1134" s="56">
        <f t="shared" si="183"/>
        <v>0</v>
      </c>
      <c r="O1134" s="103">
        <f t="shared" si="187"/>
        <v>0</v>
      </c>
      <c r="P1134" s="103">
        <f t="shared" si="187"/>
        <v>0</v>
      </c>
      <c r="Q1134" s="50"/>
    </row>
    <row r="1135" spans="1:17" hidden="1" outlineLevel="1">
      <c r="A1135" s="51">
        <v>19000811</v>
      </c>
      <c r="B1135" s="52" t="s">
        <v>893</v>
      </c>
      <c r="C1135" s="53" t="s">
        <v>894</v>
      </c>
      <c r="D1135" s="54" t="s">
        <v>91</v>
      </c>
      <c r="E1135" s="54"/>
      <c r="F1135" s="55">
        <v>11051.62</v>
      </c>
      <c r="G1135" s="56">
        <f t="shared" si="180"/>
        <v>11051.62</v>
      </c>
      <c r="H1135" s="56">
        <f t="shared" si="181"/>
        <v>0</v>
      </c>
      <c r="I1135" s="103">
        <f t="shared" si="186"/>
        <v>0</v>
      </c>
      <c r="J1135" s="103">
        <f t="shared" si="186"/>
        <v>0</v>
      </c>
      <c r="K1135" s="55"/>
      <c r="L1135" s="55">
        <v>11500.603333333333</v>
      </c>
      <c r="M1135" s="56">
        <f t="shared" si="182"/>
        <v>11500.603333333333</v>
      </c>
      <c r="N1135" s="56">
        <f t="shared" si="183"/>
        <v>0</v>
      </c>
      <c r="O1135" s="103">
        <f t="shared" si="187"/>
        <v>0</v>
      </c>
      <c r="P1135" s="103">
        <f t="shared" si="187"/>
        <v>0</v>
      </c>
      <c r="Q1135" s="50"/>
    </row>
    <row r="1136" spans="1:17" hidden="1" outlineLevel="1">
      <c r="A1136" s="51">
        <v>19000821</v>
      </c>
      <c r="B1136" s="52" t="s">
        <v>895</v>
      </c>
      <c r="C1136" s="53" t="s">
        <v>896</v>
      </c>
      <c r="D1136" s="54" t="s">
        <v>91</v>
      </c>
      <c r="E1136" s="54"/>
      <c r="F1136" s="55">
        <v>0</v>
      </c>
      <c r="G1136" s="56">
        <f t="shared" si="180"/>
        <v>0</v>
      </c>
      <c r="H1136" s="56">
        <f t="shared" si="181"/>
        <v>0</v>
      </c>
      <c r="I1136" s="103">
        <f t="shared" si="186"/>
        <v>0</v>
      </c>
      <c r="J1136" s="103">
        <f t="shared" si="186"/>
        <v>0</v>
      </c>
      <c r="K1136" s="55"/>
      <c r="L1136" s="55">
        <v>0</v>
      </c>
      <c r="M1136" s="56">
        <f t="shared" si="182"/>
        <v>0</v>
      </c>
      <c r="N1136" s="56">
        <f t="shared" si="183"/>
        <v>0</v>
      </c>
      <c r="O1136" s="103">
        <f t="shared" si="187"/>
        <v>0</v>
      </c>
      <c r="P1136" s="103">
        <f t="shared" si="187"/>
        <v>0</v>
      </c>
      <c r="Q1136" s="50"/>
    </row>
    <row r="1137" spans="1:17" hidden="1" outlineLevel="1">
      <c r="A1137" s="51">
        <v>19000831</v>
      </c>
      <c r="B1137" s="52" t="s">
        <v>897</v>
      </c>
      <c r="C1137" s="53" t="s">
        <v>898</v>
      </c>
      <c r="D1137" s="54" t="s">
        <v>91</v>
      </c>
      <c r="E1137" s="54"/>
      <c r="F1137" s="55">
        <v>0</v>
      </c>
      <c r="G1137" s="56">
        <f t="shared" si="180"/>
        <v>0</v>
      </c>
      <c r="H1137" s="56">
        <f t="shared" si="181"/>
        <v>0</v>
      </c>
      <c r="I1137" s="103">
        <f t="shared" si="186"/>
        <v>0</v>
      </c>
      <c r="J1137" s="103">
        <f t="shared" si="186"/>
        <v>0</v>
      </c>
      <c r="K1137" s="55"/>
      <c r="L1137" s="55">
        <v>0</v>
      </c>
      <c r="M1137" s="56">
        <f t="shared" si="182"/>
        <v>0</v>
      </c>
      <c r="N1137" s="56">
        <f t="shared" si="183"/>
        <v>0</v>
      </c>
      <c r="O1137" s="103">
        <f t="shared" si="187"/>
        <v>0</v>
      </c>
      <c r="P1137" s="103">
        <f t="shared" si="187"/>
        <v>0</v>
      </c>
      <c r="Q1137" s="50"/>
    </row>
    <row r="1138" spans="1:17" hidden="1" outlineLevel="1">
      <c r="A1138" s="51">
        <v>19000841</v>
      </c>
      <c r="B1138" s="52" t="s">
        <v>899</v>
      </c>
      <c r="C1138" s="53" t="s">
        <v>900</v>
      </c>
      <c r="D1138" s="54" t="s">
        <v>91</v>
      </c>
      <c r="E1138" s="54"/>
      <c r="F1138" s="55">
        <v>-117476.62</v>
      </c>
      <c r="G1138" s="56">
        <f t="shared" si="180"/>
        <v>-117476.62</v>
      </c>
      <c r="H1138" s="56">
        <f t="shared" si="181"/>
        <v>0</v>
      </c>
      <c r="I1138" s="103">
        <f t="shared" si="186"/>
        <v>0</v>
      </c>
      <c r="J1138" s="103">
        <f t="shared" si="186"/>
        <v>0</v>
      </c>
      <c r="K1138" s="55"/>
      <c r="L1138" s="55">
        <v>-5694.7162500000004</v>
      </c>
      <c r="M1138" s="56">
        <f t="shared" si="182"/>
        <v>-5694.7162500000004</v>
      </c>
      <c r="N1138" s="56">
        <f t="shared" si="183"/>
        <v>0</v>
      </c>
      <c r="O1138" s="103">
        <f t="shared" si="187"/>
        <v>0</v>
      </c>
      <c r="P1138" s="103">
        <f t="shared" si="187"/>
        <v>0</v>
      </c>
      <c r="Q1138" s="50"/>
    </row>
    <row r="1139" spans="1:17" hidden="1" outlineLevel="1">
      <c r="A1139" s="51">
        <v>19000851</v>
      </c>
      <c r="B1139" s="52" t="s">
        <v>901</v>
      </c>
      <c r="C1139" s="53" t="s">
        <v>902</v>
      </c>
      <c r="D1139" s="54" t="s">
        <v>91</v>
      </c>
      <c r="E1139" s="54"/>
      <c r="F1139" s="55">
        <v>0</v>
      </c>
      <c r="G1139" s="56">
        <f t="shared" si="180"/>
        <v>0</v>
      </c>
      <c r="H1139" s="56">
        <f t="shared" si="181"/>
        <v>0</v>
      </c>
      <c r="I1139" s="103">
        <f t="shared" si="186"/>
        <v>0</v>
      </c>
      <c r="J1139" s="103">
        <f t="shared" si="186"/>
        <v>0</v>
      </c>
      <c r="K1139" s="55"/>
      <c r="L1139" s="55">
        <v>0</v>
      </c>
      <c r="M1139" s="56">
        <f t="shared" si="182"/>
        <v>0</v>
      </c>
      <c r="N1139" s="56">
        <f t="shared" si="183"/>
        <v>0</v>
      </c>
      <c r="O1139" s="103">
        <f t="shared" si="187"/>
        <v>0</v>
      </c>
      <c r="P1139" s="103">
        <f t="shared" si="187"/>
        <v>0</v>
      </c>
      <c r="Q1139" s="50"/>
    </row>
    <row r="1140" spans="1:17" hidden="1" outlineLevel="1">
      <c r="A1140" s="51">
        <v>19000861</v>
      </c>
      <c r="B1140" s="52" t="s">
        <v>903</v>
      </c>
      <c r="C1140" s="53" t="s">
        <v>904</v>
      </c>
      <c r="D1140" s="54" t="s">
        <v>91</v>
      </c>
      <c r="E1140" s="54"/>
      <c r="F1140" s="55">
        <v>0</v>
      </c>
      <c r="G1140" s="56">
        <f t="shared" si="180"/>
        <v>0</v>
      </c>
      <c r="H1140" s="56">
        <f t="shared" si="181"/>
        <v>0</v>
      </c>
      <c r="I1140" s="103">
        <f t="shared" si="186"/>
        <v>0</v>
      </c>
      <c r="J1140" s="103">
        <f t="shared" si="186"/>
        <v>0</v>
      </c>
      <c r="K1140" s="55"/>
      <c r="L1140" s="55">
        <v>0</v>
      </c>
      <c r="M1140" s="56">
        <f t="shared" si="182"/>
        <v>0</v>
      </c>
      <c r="N1140" s="56">
        <f t="shared" si="183"/>
        <v>0</v>
      </c>
      <c r="O1140" s="103">
        <f t="shared" si="187"/>
        <v>0</v>
      </c>
      <c r="P1140" s="103">
        <f t="shared" si="187"/>
        <v>0</v>
      </c>
      <c r="Q1140" s="50"/>
    </row>
    <row r="1141" spans="1:17" hidden="1" outlineLevel="1">
      <c r="A1141" s="51">
        <v>19000871</v>
      </c>
      <c r="B1141" s="52" t="s">
        <v>905</v>
      </c>
      <c r="C1141" s="53" t="s">
        <v>906</v>
      </c>
      <c r="D1141" s="54" t="s">
        <v>91</v>
      </c>
      <c r="E1141" s="54"/>
      <c r="F1141" s="55">
        <v>0</v>
      </c>
      <c r="G1141" s="56">
        <f t="shared" si="180"/>
        <v>0</v>
      </c>
      <c r="H1141" s="56">
        <f t="shared" si="181"/>
        <v>0</v>
      </c>
      <c r="I1141" s="103">
        <f t="shared" si="186"/>
        <v>0</v>
      </c>
      <c r="J1141" s="103">
        <f t="shared" si="186"/>
        <v>0</v>
      </c>
      <c r="K1141" s="55"/>
      <c r="L1141" s="55">
        <v>0</v>
      </c>
      <c r="M1141" s="56">
        <f t="shared" si="182"/>
        <v>0</v>
      </c>
      <c r="N1141" s="56">
        <f t="shared" si="183"/>
        <v>0</v>
      </c>
      <c r="O1141" s="103">
        <f t="shared" si="187"/>
        <v>0</v>
      </c>
      <c r="P1141" s="103">
        <f t="shared" si="187"/>
        <v>0</v>
      </c>
      <c r="Q1141" s="50"/>
    </row>
    <row r="1142" spans="1:17" hidden="1" outlineLevel="1">
      <c r="A1142" s="51">
        <v>19000881</v>
      </c>
      <c r="B1142" s="52" t="s">
        <v>907</v>
      </c>
      <c r="C1142" s="53" t="s">
        <v>908</v>
      </c>
      <c r="D1142" s="54" t="s">
        <v>91</v>
      </c>
      <c r="E1142" s="54"/>
      <c r="F1142" s="55">
        <v>-4174476.42</v>
      </c>
      <c r="G1142" s="56">
        <f t="shared" si="180"/>
        <v>-4174476.42</v>
      </c>
      <c r="H1142" s="56">
        <f t="shared" si="181"/>
        <v>0</v>
      </c>
      <c r="I1142" s="103">
        <f t="shared" si="186"/>
        <v>0</v>
      </c>
      <c r="J1142" s="103">
        <f t="shared" si="186"/>
        <v>0</v>
      </c>
      <c r="K1142" s="55"/>
      <c r="L1142" s="55">
        <v>-3118890.9537499999</v>
      </c>
      <c r="M1142" s="56">
        <f t="shared" si="182"/>
        <v>-3118890.9537499999</v>
      </c>
      <c r="N1142" s="56">
        <f t="shared" si="183"/>
        <v>0</v>
      </c>
      <c r="O1142" s="103">
        <f t="shared" si="187"/>
        <v>0</v>
      </c>
      <c r="P1142" s="103">
        <f t="shared" si="187"/>
        <v>0</v>
      </c>
      <c r="Q1142" s="50"/>
    </row>
    <row r="1143" spans="1:17" hidden="1" outlineLevel="1">
      <c r="A1143" s="51">
        <v>19000891</v>
      </c>
      <c r="B1143" s="52" t="s">
        <v>909</v>
      </c>
      <c r="C1143" s="53" t="s">
        <v>910</v>
      </c>
      <c r="D1143" s="54" t="s">
        <v>91</v>
      </c>
      <c r="E1143" s="54"/>
      <c r="F1143" s="55">
        <v>-98958152.019999996</v>
      </c>
      <c r="G1143" s="56">
        <f t="shared" si="180"/>
        <v>-98958152.019999996</v>
      </c>
      <c r="H1143" s="56">
        <f t="shared" si="181"/>
        <v>0</v>
      </c>
      <c r="I1143" s="103">
        <f t="shared" ref="I1143:J1162" si="188">IF(AND(RIGHT($A1143)&lt;&gt;"1",RIGHT($A1143)&lt;&gt;"2"),$F1143,0)*I$701</f>
        <v>0</v>
      </c>
      <c r="J1143" s="103">
        <f t="shared" si="188"/>
        <v>0</v>
      </c>
      <c r="K1143" s="55"/>
      <c r="L1143" s="55">
        <v>452281359.88791656</v>
      </c>
      <c r="M1143" s="56">
        <f t="shared" si="182"/>
        <v>452281359.88791656</v>
      </c>
      <c r="N1143" s="56">
        <f t="shared" si="183"/>
        <v>0</v>
      </c>
      <c r="O1143" s="103">
        <f t="shared" ref="O1143:P1162" si="189">IF(AND(RIGHT($A1143)&lt;&gt;"1",RIGHT($A1143)&lt;&gt;"2"),$L1143,0)*O$701</f>
        <v>0</v>
      </c>
      <c r="P1143" s="103">
        <f t="shared" si="189"/>
        <v>0</v>
      </c>
      <c r="Q1143" s="50"/>
    </row>
    <row r="1144" spans="1:17" hidden="1" outlineLevel="1">
      <c r="A1144" s="51">
        <v>19000901</v>
      </c>
      <c r="B1144" s="52" t="s">
        <v>911</v>
      </c>
      <c r="C1144" s="53" t="s">
        <v>912</v>
      </c>
      <c r="D1144" s="54" t="s">
        <v>91</v>
      </c>
      <c r="E1144" s="54"/>
      <c r="F1144" s="55">
        <v>700000</v>
      </c>
      <c r="G1144" s="56">
        <f t="shared" si="180"/>
        <v>700000</v>
      </c>
      <c r="H1144" s="56">
        <f t="shared" si="181"/>
        <v>0</v>
      </c>
      <c r="I1144" s="103">
        <f t="shared" si="188"/>
        <v>0</v>
      </c>
      <c r="J1144" s="103">
        <f t="shared" si="188"/>
        <v>0</v>
      </c>
      <c r="K1144" s="55"/>
      <c r="L1144" s="55">
        <v>700000</v>
      </c>
      <c r="M1144" s="56">
        <f t="shared" si="182"/>
        <v>700000</v>
      </c>
      <c r="N1144" s="56">
        <f t="shared" si="183"/>
        <v>0</v>
      </c>
      <c r="O1144" s="103">
        <f t="shared" si="189"/>
        <v>0</v>
      </c>
      <c r="P1144" s="103">
        <f t="shared" si="189"/>
        <v>0</v>
      </c>
      <c r="Q1144" s="50"/>
    </row>
    <row r="1145" spans="1:17" hidden="1" outlineLevel="1">
      <c r="A1145" s="51" t="s">
        <v>913</v>
      </c>
      <c r="B1145" s="52" t="s">
        <v>913</v>
      </c>
      <c r="C1145" s="53" t="s">
        <v>914</v>
      </c>
      <c r="D1145" s="54" t="s">
        <v>37</v>
      </c>
      <c r="E1145" s="54"/>
      <c r="F1145" s="55">
        <v>160500.53</v>
      </c>
      <c r="G1145" s="56">
        <f t="shared" si="180"/>
        <v>160500.53</v>
      </c>
      <c r="H1145" s="56">
        <f t="shared" si="181"/>
        <v>0</v>
      </c>
      <c r="I1145" s="103">
        <f t="shared" si="188"/>
        <v>0</v>
      </c>
      <c r="J1145" s="103">
        <f t="shared" si="188"/>
        <v>0</v>
      </c>
      <c r="K1145" s="55"/>
      <c r="L1145" s="55">
        <v>490168.26583333343</v>
      </c>
      <c r="M1145" s="56">
        <f t="shared" si="182"/>
        <v>490168.26583333343</v>
      </c>
      <c r="N1145" s="56">
        <f t="shared" si="183"/>
        <v>0</v>
      </c>
      <c r="O1145" s="103">
        <f t="shared" si="189"/>
        <v>0</v>
      </c>
      <c r="P1145" s="103">
        <f t="shared" si="189"/>
        <v>0</v>
      </c>
      <c r="Q1145" s="50"/>
    </row>
    <row r="1146" spans="1:17" hidden="1" outlineLevel="1">
      <c r="A1146" s="51">
        <v>19000921</v>
      </c>
      <c r="B1146" s="52" t="s">
        <v>915</v>
      </c>
      <c r="C1146" s="53" t="s">
        <v>916</v>
      </c>
      <c r="D1146" s="54" t="s">
        <v>91</v>
      </c>
      <c r="E1146" s="54"/>
      <c r="F1146" s="55">
        <v>-806636.25</v>
      </c>
      <c r="G1146" s="56">
        <f t="shared" si="180"/>
        <v>-806636.25</v>
      </c>
      <c r="H1146" s="56">
        <f t="shared" si="181"/>
        <v>0</v>
      </c>
      <c r="I1146" s="103">
        <f t="shared" si="188"/>
        <v>0</v>
      </c>
      <c r="J1146" s="103">
        <f t="shared" si="188"/>
        <v>0</v>
      </c>
      <c r="K1146" s="55"/>
      <c r="L1146" s="55">
        <v>-514611.44874999998</v>
      </c>
      <c r="M1146" s="56">
        <f t="shared" si="182"/>
        <v>-514611.44874999998</v>
      </c>
      <c r="N1146" s="56">
        <f t="shared" si="183"/>
        <v>0</v>
      </c>
      <c r="O1146" s="103">
        <f t="shared" si="189"/>
        <v>0</v>
      </c>
      <c r="P1146" s="103">
        <f t="shared" si="189"/>
        <v>0</v>
      </c>
      <c r="Q1146" s="50"/>
    </row>
    <row r="1147" spans="1:17" hidden="1" outlineLevel="1">
      <c r="A1147" s="51">
        <v>19000931</v>
      </c>
      <c r="B1147" s="52" t="s">
        <v>917</v>
      </c>
      <c r="C1147" s="53" t="s">
        <v>918</v>
      </c>
      <c r="D1147" s="54" t="s">
        <v>37</v>
      </c>
      <c r="E1147" s="54"/>
      <c r="F1147" s="55">
        <v>0</v>
      </c>
      <c r="G1147" s="56">
        <f t="shared" si="180"/>
        <v>0</v>
      </c>
      <c r="H1147" s="56">
        <f t="shared" si="181"/>
        <v>0</v>
      </c>
      <c r="I1147" s="103">
        <f t="shared" si="188"/>
        <v>0</v>
      </c>
      <c r="J1147" s="103">
        <f t="shared" si="188"/>
        <v>0</v>
      </c>
      <c r="K1147" s="55"/>
      <c r="L1147" s="55">
        <v>815096.40416666679</v>
      </c>
      <c r="M1147" s="56">
        <f t="shared" si="182"/>
        <v>815096.40416666679</v>
      </c>
      <c r="N1147" s="56">
        <f t="shared" si="183"/>
        <v>0</v>
      </c>
      <c r="O1147" s="103">
        <f t="shared" si="189"/>
        <v>0</v>
      </c>
      <c r="P1147" s="103">
        <f t="shared" si="189"/>
        <v>0</v>
      </c>
      <c r="Q1147" s="50"/>
    </row>
    <row r="1148" spans="1:17" hidden="1" outlineLevel="1">
      <c r="A1148" s="51" t="s">
        <v>919</v>
      </c>
      <c r="B1148" s="52" t="s">
        <v>919</v>
      </c>
      <c r="C1148" s="53" t="s">
        <v>920</v>
      </c>
      <c r="D1148" s="54" t="s">
        <v>37</v>
      </c>
      <c r="E1148" s="54"/>
      <c r="F1148" s="55">
        <v>2337494.6</v>
      </c>
      <c r="G1148" s="56">
        <f t="shared" si="180"/>
        <v>2337494.6</v>
      </c>
      <c r="H1148" s="56">
        <f t="shared" si="181"/>
        <v>0</v>
      </c>
      <c r="I1148" s="103">
        <f t="shared" si="188"/>
        <v>0</v>
      </c>
      <c r="J1148" s="103">
        <f t="shared" si="188"/>
        <v>0</v>
      </c>
      <c r="K1148" s="55"/>
      <c r="L1148" s="55">
        <v>2583975.500833333</v>
      </c>
      <c r="M1148" s="56">
        <f t="shared" si="182"/>
        <v>2583975.500833333</v>
      </c>
      <c r="N1148" s="56">
        <f t="shared" si="183"/>
        <v>0</v>
      </c>
      <c r="O1148" s="103">
        <f t="shared" si="189"/>
        <v>0</v>
      </c>
      <c r="P1148" s="103">
        <f t="shared" si="189"/>
        <v>0</v>
      </c>
      <c r="Q1148" s="50"/>
    </row>
    <row r="1149" spans="1:17" hidden="1" outlineLevel="1">
      <c r="A1149" s="51" t="s">
        <v>921</v>
      </c>
      <c r="B1149" s="52" t="s">
        <v>921</v>
      </c>
      <c r="C1149" s="53" t="s">
        <v>922</v>
      </c>
      <c r="D1149" s="54" t="s">
        <v>91</v>
      </c>
      <c r="E1149" s="54"/>
      <c r="F1149" s="55">
        <v>31637102.34</v>
      </c>
      <c r="G1149" s="56">
        <f t="shared" si="180"/>
        <v>31637102.34</v>
      </c>
      <c r="H1149" s="56">
        <f t="shared" si="181"/>
        <v>0</v>
      </c>
      <c r="I1149" s="103">
        <f t="shared" si="188"/>
        <v>0</v>
      </c>
      <c r="J1149" s="103">
        <f t="shared" si="188"/>
        <v>0</v>
      </c>
      <c r="K1149" s="55"/>
      <c r="L1149" s="55">
        <v>20260876.628333334</v>
      </c>
      <c r="M1149" s="56">
        <f t="shared" si="182"/>
        <v>20260876.628333334</v>
      </c>
      <c r="N1149" s="56">
        <f t="shared" si="183"/>
        <v>0</v>
      </c>
      <c r="O1149" s="103">
        <f t="shared" si="189"/>
        <v>0</v>
      </c>
      <c r="P1149" s="103">
        <f t="shared" si="189"/>
        <v>0</v>
      </c>
      <c r="Q1149" s="50"/>
    </row>
    <row r="1150" spans="1:17" hidden="1" outlineLevel="1">
      <c r="A1150" s="51" t="s">
        <v>923</v>
      </c>
      <c r="B1150" s="52" t="s">
        <v>923</v>
      </c>
      <c r="C1150" s="53" t="s">
        <v>924</v>
      </c>
      <c r="D1150" s="54" t="s">
        <v>91</v>
      </c>
      <c r="E1150" s="54"/>
      <c r="F1150" s="55">
        <v>-1050000</v>
      </c>
      <c r="G1150" s="56">
        <f t="shared" si="180"/>
        <v>-1050000</v>
      </c>
      <c r="H1150" s="56">
        <f t="shared" si="181"/>
        <v>0</v>
      </c>
      <c r="I1150" s="103">
        <f t="shared" si="188"/>
        <v>0</v>
      </c>
      <c r="J1150" s="103">
        <f t="shared" si="188"/>
        <v>0</v>
      </c>
      <c r="K1150" s="55"/>
      <c r="L1150" s="55">
        <v>-1050000</v>
      </c>
      <c r="M1150" s="56">
        <f t="shared" si="182"/>
        <v>-1050000</v>
      </c>
      <c r="N1150" s="56">
        <f t="shared" si="183"/>
        <v>0</v>
      </c>
      <c r="O1150" s="103">
        <f t="shared" si="189"/>
        <v>0</v>
      </c>
      <c r="P1150" s="103">
        <f t="shared" si="189"/>
        <v>0</v>
      </c>
      <c r="Q1150" s="50"/>
    </row>
    <row r="1151" spans="1:17" hidden="1" outlineLevel="1">
      <c r="A1151" s="51" t="s">
        <v>925</v>
      </c>
      <c r="B1151" s="52" t="s">
        <v>925</v>
      </c>
      <c r="C1151" s="53" t="s">
        <v>926</v>
      </c>
      <c r="D1151" s="54" t="s">
        <v>91</v>
      </c>
      <c r="E1151" s="54"/>
      <c r="F1151" s="55">
        <v>1718703.44</v>
      </c>
      <c r="G1151" s="56">
        <f t="shared" ref="G1151:G1177" si="190">IF(RIGHT($A1151)="1",$F1151,0)</f>
        <v>1718703.44</v>
      </c>
      <c r="H1151" s="56">
        <f t="shared" ref="H1151:H1177" si="191">IF(RIGHT($A1151)="2",$F1151,0)</f>
        <v>0</v>
      </c>
      <c r="I1151" s="103">
        <f t="shared" si="188"/>
        <v>0</v>
      </c>
      <c r="J1151" s="103">
        <f t="shared" si="188"/>
        <v>0</v>
      </c>
      <c r="K1151" s="55"/>
      <c r="L1151" s="55">
        <v>959720.71875</v>
      </c>
      <c r="M1151" s="56">
        <f t="shared" ref="M1151:M1177" si="192">IF(RIGHT($A1151)="1",$L1151,0)</f>
        <v>959720.71875</v>
      </c>
      <c r="N1151" s="56">
        <f t="shared" ref="N1151:N1177" si="193">IF(RIGHT($A1151)="2",$L1151,0)</f>
        <v>0</v>
      </c>
      <c r="O1151" s="103">
        <f t="shared" si="189"/>
        <v>0</v>
      </c>
      <c r="P1151" s="103">
        <f t="shared" si="189"/>
        <v>0</v>
      </c>
      <c r="Q1151" s="50"/>
    </row>
    <row r="1152" spans="1:17" hidden="1" outlineLevel="1">
      <c r="A1152" s="51" t="s">
        <v>927</v>
      </c>
      <c r="B1152" s="52" t="s">
        <v>927</v>
      </c>
      <c r="C1152" s="53" t="s">
        <v>928</v>
      </c>
      <c r="D1152" s="54" t="s">
        <v>86</v>
      </c>
      <c r="E1152" s="54"/>
      <c r="F1152" s="55">
        <v>23491587</v>
      </c>
      <c r="G1152" s="56">
        <f t="shared" si="190"/>
        <v>23491587</v>
      </c>
      <c r="H1152" s="56">
        <f t="shared" si="191"/>
        <v>0</v>
      </c>
      <c r="I1152" s="103">
        <f t="shared" si="188"/>
        <v>0</v>
      </c>
      <c r="J1152" s="103">
        <f t="shared" si="188"/>
        <v>0</v>
      </c>
      <c r="K1152" s="55"/>
      <c r="L1152" s="55">
        <v>5573373.9950000001</v>
      </c>
      <c r="M1152" s="56">
        <f t="shared" si="192"/>
        <v>5573373.9950000001</v>
      </c>
      <c r="N1152" s="56">
        <f t="shared" si="193"/>
        <v>0</v>
      </c>
      <c r="O1152" s="103">
        <f t="shared" si="189"/>
        <v>0</v>
      </c>
      <c r="P1152" s="103">
        <f t="shared" si="189"/>
        <v>0</v>
      </c>
      <c r="Q1152" s="50"/>
    </row>
    <row r="1153" spans="1:17" hidden="1" outlineLevel="1">
      <c r="A1153" s="51" t="s">
        <v>929</v>
      </c>
      <c r="B1153" s="52" t="s">
        <v>929</v>
      </c>
      <c r="C1153" s="53" t="s">
        <v>930</v>
      </c>
      <c r="D1153" s="54" t="s">
        <v>37</v>
      </c>
      <c r="E1153" s="54"/>
      <c r="F1153" s="55">
        <v>340087.64</v>
      </c>
      <c r="G1153" s="56">
        <f t="shared" si="190"/>
        <v>340087.64</v>
      </c>
      <c r="H1153" s="56">
        <f t="shared" si="191"/>
        <v>0</v>
      </c>
      <c r="I1153" s="103">
        <f t="shared" si="188"/>
        <v>0</v>
      </c>
      <c r="J1153" s="103">
        <f t="shared" si="188"/>
        <v>0</v>
      </c>
      <c r="K1153" s="55"/>
      <c r="L1153" s="55">
        <v>968226.84500000009</v>
      </c>
      <c r="M1153" s="56">
        <f t="shared" si="192"/>
        <v>968226.84500000009</v>
      </c>
      <c r="N1153" s="56">
        <f t="shared" si="193"/>
        <v>0</v>
      </c>
      <c r="O1153" s="103">
        <f t="shared" si="189"/>
        <v>0</v>
      </c>
      <c r="P1153" s="103">
        <f t="shared" si="189"/>
        <v>0</v>
      </c>
      <c r="Q1153" s="50"/>
    </row>
    <row r="1154" spans="1:17" hidden="1" outlineLevel="1">
      <c r="A1154" s="51" t="s">
        <v>931</v>
      </c>
      <c r="B1154" s="52" t="s">
        <v>931</v>
      </c>
      <c r="C1154" s="53" t="s">
        <v>932</v>
      </c>
      <c r="D1154" s="54" t="s">
        <v>794</v>
      </c>
      <c r="E1154" s="54"/>
      <c r="F1154" s="55">
        <v>0</v>
      </c>
      <c r="G1154" s="56">
        <f t="shared" si="190"/>
        <v>0</v>
      </c>
      <c r="H1154" s="56">
        <f t="shared" si="191"/>
        <v>0</v>
      </c>
      <c r="I1154" s="103">
        <f t="shared" si="188"/>
        <v>0</v>
      </c>
      <c r="J1154" s="103">
        <f t="shared" si="188"/>
        <v>0</v>
      </c>
      <c r="K1154" s="55"/>
      <c r="L1154" s="55">
        <v>0</v>
      </c>
      <c r="M1154" s="56">
        <f t="shared" si="192"/>
        <v>0</v>
      </c>
      <c r="N1154" s="56">
        <f t="shared" si="193"/>
        <v>0</v>
      </c>
      <c r="O1154" s="103">
        <f t="shared" si="189"/>
        <v>0</v>
      </c>
      <c r="P1154" s="103">
        <f t="shared" si="189"/>
        <v>0</v>
      </c>
      <c r="Q1154" s="50"/>
    </row>
    <row r="1155" spans="1:17" hidden="1" outlineLevel="1">
      <c r="A1155" s="51">
        <v>19003011</v>
      </c>
      <c r="B1155" s="52" t="s">
        <v>933</v>
      </c>
      <c r="C1155" s="53" t="s">
        <v>934</v>
      </c>
      <c r="D1155" s="54" t="s">
        <v>86</v>
      </c>
      <c r="E1155" s="54"/>
      <c r="F1155" s="55">
        <v>0</v>
      </c>
      <c r="G1155" s="56">
        <f t="shared" si="190"/>
        <v>0</v>
      </c>
      <c r="H1155" s="56">
        <f t="shared" si="191"/>
        <v>0</v>
      </c>
      <c r="I1155" s="103">
        <f t="shared" si="188"/>
        <v>0</v>
      </c>
      <c r="J1155" s="103">
        <f t="shared" si="188"/>
        <v>0</v>
      </c>
      <c r="K1155" s="55"/>
      <c r="L1155" s="55">
        <v>137034.01333333337</v>
      </c>
      <c r="M1155" s="56">
        <f t="shared" si="192"/>
        <v>137034.01333333337</v>
      </c>
      <c r="N1155" s="56">
        <f t="shared" si="193"/>
        <v>0</v>
      </c>
      <c r="O1155" s="103">
        <f t="shared" si="189"/>
        <v>0</v>
      </c>
      <c r="P1155" s="103">
        <f t="shared" si="189"/>
        <v>0</v>
      </c>
      <c r="Q1155" s="50"/>
    </row>
    <row r="1156" spans="1:17" hidden="1" outlineLevel="1">
      <c r="A1156" s="51">
        <v>19003021</v>
      </c>
      <c r="B1156" s="52" t="s">
        <v>935</v>
      </c>
      <c r="C1156" s="53" t="s">
        <v>936</v>
      </c>
      <c r="D1156" s="54" t="s">
        <v>86</v>
      </c>
      <c r="E1156" s="54"/>
      <c r="F1156" s="55">
        <v>0</v>
      </c>
      <c r="G1156" s="56">
        <f t="shared" si="190"/>
        <v>0</v>
      </c>
      <c r="H1156" s="56">
        <f t="shared" si="191"/>
        <v>0</v>
      </c>
      <c r="I1156" s="103">
        <f t="shared" si="188"/>
        <v>0</v>
      </c>
      <c r="J1156" s="103">
        <f t="shared" si="188"/>
        <v>0</v>
      </c>
      <c r="K1156" s="55"/>
      <c r="L1156" s="55">
        <v>39669.557499999995</v>
      </c>
      <c r="M1156" s="56">
        <f t="shared" si="192"/>
        <v>39669.557499999995</v>
      </c>
      <c r="N1156" s="56">
        <f t="shared" si="193"/>
        <v>0</v>
      </c>
      <c r="O1156" s="103">
        <f t="shared" si="189"/>
        <v>0</v>
      </c>
      <c r="P1156" s="103">
        <f t="shared" si="189"/>
        <v>0</v>
      </c>
      <c r="Q1156" s="50"/>
    </row>
    <row r="1157" spans="1:17" hidden="1" outlineLevel="1">
      <c r="A1157" s="51">
        <v>19003031</v>
      </c>
      <c r="B1157" s="52" t="s">
        <v>937</v>
      </c>
      <c r="C1157" s="53" t="s">
        <v>938</v>
      </c>
      <c r="D1157" s="54" t="s">
        <v>91</v>
      </c>
      <c r="E1157" s="54"/>
      <c r="F1157" s="55">
        <v>0</v>
      </c>
      <c r="G1157" s="56">
        <f t="shared" si="190"/>
        <v>0</v>
      </c>
      <c r="H1157" s="56">
        <f t="shared" si="191"/>
        <v>0</v>
      </c>
      <c r="I1157" s="103">
        <f t="shared" si="188"/>
        <v>0</v>
      </c>
      <c r="J1157" s="103">
        <f t="shared" si="188"/>
        <v>0</v>
      </c>
      <c r="K1157" s="55"/>
      <c r="L1157" s="55">
        <v>0</v>
      </c>
      <c r="M1157" s="56">
        <f t="shared" si="192"/>
        <v>0</v>
      </c>
      <c r="N1157" s="56">
        <f t="shared" si="193"/>
        <v>0</v>
      </c>
      <c r="O1157" s="103">
        <f t="shared" si="189"/>
        <v>0</v>
      </c>
      <c r="P1157" s="103">
        <f t="shared" si="189"/>
        <v>0</v>
      </c>
      <c r="Q1157" s="50"/>
    </row>
    <row r="1158" spans="1:17" hidden="1" outlineLevel="1">
      <c r="A1158" s="51">
        <v>19003032</v>
      </c>
      <c r="B1158" s="52" t="s">
        <v>939</v>
      </c>
      <c r="C1158" s="53" t="s">
        <v>940</v>
      </c>
      <c r="D1158" s="54" t="s">
        <v>91</v>
      </c>
      <c r="E1158" s="54"/>
      <c r="F1158" s="55">
        <v>1680565.45</v>
      </c>
      <c r="G1158" s="56">
        <f t="shared" si="190"/>
        <v>0</v>
      </c>
      <c r="H1158" s="56">
        <f t="shared" si="191"/>
        <v>1680565.45</v>
      </c>
      <c r="I1158" s="103">
        <f t="shared" si="188"/>
        <v>0</v>
      </c>
      <c r="J1158" s="103">
        <f t="shared" si="188"/>
        <v>0</v>
      </c>
      <c r="K1158" s="55"/>
      <c r="L1158" s="55">
        <v>412017.09125</v>
      </c>
      <c r="M1158" s="56">
        <f t="shared" si="192"/>
        <v>0</v>
      </c>
      <c r="N1158" s="56">
        <f t="shared" si="193"/>
        <v>412017.09125</v>
      </c>
      <c r="O1158" s="103">
        <f t="shared" si="189"/>
        <v>0</v>
      </c>
      <c r="P1158" s="103">
        <f t="shared" si="189"/>
        <v>0</v>
      </c>
      <c r="Q1158" s="50"/>
    </row>
    <row r="1159" spans="1:17" hidden="1" outlineLevel="1">
      <c r="A1159" s="51">
        <v>19003041</v>
      </c>
      <c r="B1159" s="52" t="s">
        <v>941</v>
      </c>
      <c r="C1159" s="53" t="s">
        <v>942</v>
      </c>
      <c r="D1159" s="54" t="s">
        <v>91</v>
      </c>
      <c r="E1159" s="54"/>
      <c r="F1159" s="55">
        <v>0</v>
      </c>
      <c r="G1159" s="56">
        <f t="shared" si="190"/>
        <v>0</v>
      </c>
      <c r="H1159" s="56">
        <f t="shared" si="191"/>
        <v>0</v>
      </c>
      <c r="I1159" s="103">
        <f t="shared" si="188"/>
        <v>0</v>
      </c>
      <c r="J1159" s="103">
        <f t="shared" si="188"/>
        <v>0</v>
      </c>
      <c r="K1159" s="55"/>
      <c r="L1159" s="55">
        <v>0</v>
      </c>
      <c r="M1159" s="56">
        <f t="shared" si="192"/>
        <v>0</v>
      </c>
      <c r="N1159" s="56">
        <f t="shared" si="193"/>
        <v>0</v>
      </c>
      <c r="O1159" s="103">
        <f t="shared" si="189"/>
        <v>0</v>
      </c>
      <c r="P1159" s="103">
        <f t="shared" si="189"/>
        <v>0</v>
      </c>
      <c r="Q1159" s="50"/>
    </row>
    <row r="1160" spans="1:17" hidden="1" outlineLevel="1">
      <c r="A1160" s="51">
        <v>19003042</v>
      </c>
      <c r="B1160" s="52" t="s">
        <v>943</v>
      </c>
      <c r="C1160" s="53" t="s">
        <v>944</v>
      </c>
      <c r="D1160" s="54" t="s">
        <v>91</v>
      </c>
      <c r="E1160" s="54"/>
      <c r="F1160" s="55">
        <v>0</v>
      </c>
      <c r="G1160" s="56">
        <f t="shared" si="190"/>
        <v>0</v>
      </c>
      <c r="H1160" s="56">
        <f t="shared" si="191"/>
        <v>0</v>
      </c>
      <c r="I1160" s="103">
        <f t="shared" si="188"/>
        <v>0</v>
      </c>
      <c r="J1160" s="103">
        <f t="shared" si="188"/>
        <v>0</v>
      </c>
      <c r="K1160" s="55"/>
      <c r="L1160" s="55">
        <v>0</v>
      </c>
      <c r="M1160" s="56">
        <f t="shared" si="192"/>
        <v>0</v>
      </c>
      <c r="N1160" s="56">
        <f t="shared" si="193"/>
        <v>0</v>
      </c>
      <c r="O1160" s="103">
        <f t="shared" si="189"/>
        <v>0</v>
      </c>
      <c r="P1160" s="103">
        <f t="shared" si="189"/>
        <v>0</v>
      </c>
      <c r="Q1160" s="50"/>
    </row>
    <row r="1161" spans="1:17" hidden="1" outlineLevel="1">
      <c r="A1161" s="51" t="s">
        <v>945</v>
      </c>
      <c r="B1161" s="52" t="s">
        <v>945</v>
      </c>
      <c r="C1161" s="53" t="s">
        <v>946</v>
      </c>
      <c r="D1161" s="54" t="s">
        <v>37</v>
      </c>
      <c r="E1161" s="54"/>
      <c r="F1161" s="55">
        <v>3005788.67</v>
      </c>
      <c r="G1161" s="56">
        <f t="shared" si="190"/>
        <v>3005788.67</v>
      </c>
      <c r="H1161" s="56">
        <f t="shared" si="191"/>
        <v>0</v>
      </c>
      <c r="I1161" s="103">
        <f t="shared" si="188"/>
        <v>0</v>
      </c>
      <c r="J1161" s="103">
        <f t="shared" si="188"/>
        <v>0</v>
      </c>
      <c r="K1161" s="55"/>
      <c r="L1161" s="55">
        <v>1690878.6895833332</v>
      </c>
      <c r="M1161" s="56">
        <f t="shared" si="192"/>
        <v>1690878.6895833332</v>
      </c>
      <c r="N1161" s="56">
        <f t="shared" si="193"/>
        <v>0</v>
      </c>
      <c r="O1161" s="103">
        <f t="shared" si="189"/>
        <v>0</v>
      </c>
      <c r="P1161" s="103">
        <f t="shared" si="189"/>
        <v>0</v>
      </c>
      <c r="Q1161" s="50"/>
    </row>
    <row r="1162" spans="1:17" hidden="1" outlineLevel="1">
      <c r="A1162" s="51" t="s">
        <v>947</v>
      </c>
      <c r="B1162" s="52" t="s">
        <v>947</v>
      </c>
      <c r="C1162" s="53" t="s">
        <v>948</v>
      </c>
      <c r="D1162" s="54" t="s">
        <v>86</v>
      </c>
      <c r="E1162" s="54"/>
      <c r="F1162" s="55">
        <v>141590120.75999999</v>
      </c>
      <c r="G1162" s="56">
        <f t="shared" si="190"/>
        <v>141590120.75999999</v>
      </c>
      <c r="H1162" s="56">
        <f t="shared" si="191"/>
        <v>0</v>
      </c>
      <c r="I1162" s="103">
        <f t="shared" si="188"/>
        <v>0</v>
      </c>
      <c r="J1162" s="103">
        <f t="shared" si="188"/>
        <v>0</v>
      </c>
      <c r="K1162" s="55"/>
      <c r="L1162" s="55">
        <v>29765507.695000004</v>
      </c>
      <c r="M1162" s="56">
        <f t="shared" si="192"/>
        <v>29765507.695000004</v>
      </c>
      <c r="N1162" s="56">
        <f t="shared" si="193"/>
        <v>0</v>
      </c>
      <c r="O1162" s="103">
        <f t="shared" si="189"/>
        <v>0</v>
      </c>
      <c r="P1162" s="103">
        <f t="shared" si="189"/>
        <v>0</v>
      </c>
      <c r="Q1162" s="50"/>
    </row>
    <row r="1163" spans="1:17" hidden="1" outlineLevel="1">
      <c r="A1163" s="51" t="s">
        <v>949</v>
      </c>
      <c r="B1163" s="52" t="s">
        <v>949</v>
      </c>
      <c r="C1163" s="53" t="s">
        <v>948</v>
      </c>
      <c r="D1163" s="54" t="s">
        <v>791</v>
      </c>
      <c r="E1163" s="54"/>
      <c r="F1163" s="55">
        <v>60919769.68</v>
      </c>
      <c r="G1163" s="56">
        <f t="shared" si="190"/>
        <v>0</v>
      </c>
      <c r="H1163" s="56">
        <f t="shared" si="191"/>
        <v>60919769.68</v>
      </c>
      <c r="I1163" s="103">
        <f t="shared" ref="I1163:J1177" si="194">IF(AND(RIGHT($A1163)&lt;&gt;"1",RIGHT($A1163)&lt;&gt;"2"),$F1163,0)*I$701</f>
        <v>0</v>
      </c>
      <c r="J1163" s="103">
        <f t="shared" si="194"/>
        <v>0</v>
      </c>
      <c r="K1163" s="55"/>
      <c r="L1163" s="55">
        <v>12774797.155833334</v>
      </c>
      <c r="M1163" s="56">
        <f t="shared" si="192"/>
        <v>0</v>
      </c>
      <c r="N1163" s="56">
        <f t="shared" si="193"/>
        <v>12774797.155833334</v>
      </c>
      <c r="O1163" s="103">
        <f t="shared" ref="O1163:P1177" si="195">IF(AND(RIGHT($A1163)&lt;&gt;"1",RIGHT($A1163)&lt;&gt;"2"),$L1163,0)*O$701</f>
        <v>0</v>
      </c>
      <c r="P1163" s="103">
        <f t="shared" si="195"/>
        <v>0</v>
      </c>
      <c r="Q1163" s="50"/>
    </row>
    <row r="1164" spans="1:17" hidden="1" outlineLevel="1">
      <c r="A1164" s="51" t="s">
        <v>950</v>
      </c>
      <c r="B1164" s="52" t="s">
        <v>950</v>
      </c>
      <c r="C1164" s="53" t="s">
        <v>951</v>
      </c>
      <c r="D1164" s="54" t="s">
        <v>86</v>
      </c>
      <c r="E1164" s="54"/>
      <c r="F1164" s="55">
        <v>6147574.7699999996</v>
      </c>
      <c r="G1164" s="56">
        <f t="shared" si="190"/>
        <v>6147574.7699999996</v>
      </c>
      <c r="H1164" s="56">
        <f t="shared" si="191"/>
        <v>0</v>
      </c>
      <c r="I1164" s="103">
        <f t="shared" si="194"/>
        <v>0</v>
      </c>
      <c r="J1164" s="103">
        <f t="shared" si="194"/>
        <v>0</v>
      </c>
      <c r="K1164" s="55"/>
      <c r="L1164" s="55">
        <v>1335583.7179166668</v>
      </c>
      <c r="M1164" s="56">
        <f t="shared" si="192"/>
        <v>1335583.7179166668</v>
      </c>
      <c r="N1164" s="56">
        <f t="shared" si="193"/>
        <v>0</v>
      </c>
      <c r="O1164" s="103">
        <f t="shared" si="195"/>
        <v>0</v>
      </c>
      <c r="P1164" s="103">
        <f t="shared" si="195"/>
        <v>0</v>
      </c>
      <c r="Q1164" s="50"/>
    </row>
    <row r="1165" spans="1:17" hidden="1" outlineLevel="1">
      <c r="A1165" s="51" t="s">
        <v>952</v>
      </c>
      <c r="B1165" s="52" t="s">
        <v>952</v>
      </c>
      <c r="C1165" s="53" t="s">
        <v>951</v>
      </c>
      <c r="D1165" s="54" t="s">
        <v>791</v>
      </c>
      <c r="E1165" s="54"/>
      <c r="F1165" s="55">
        <v>707209.78</v>
      </c>
      <c r="G1165" s="56">
        <f t="shared" si="190"/>
        <v>0</v>
      </c>
      <c r="H1165" s="56">
        <f t="shared" si="191"/>
        <v>707209.78</v>
      </c>
      <c r="I1165" s="103">
        <f t="shared" si="194"/>
        <v>0</v>
      </c>
      <c r="J1165" s="103">
        <f t="shared" si="194"/>
        <v>0</v>
      </c>
      <c r="K1165" s="55"/>
      <c r="L1165" s="55">
        <v>152431.76916666667</v>
      </c>
      <c r="M1165" s="56">
        <f t="shared" si="192"/>
        <v>0</v>
      </c>
      <c r="N1165" s="56">
        <f t="shared" si="193"/>
        <v>152431.76916666667</v>
      </c>
      <c r="O1165" s="103">
        <f t="shared" si="195"/>
        <v>0</v>
      </c>
      <c r="P1165" s="103">
        <f t="shared" si="195"/>
        <v>0</v>
      </c>
      <c r="Q1165" s="50"/>
    </row>
    <row r="1166" spans="1:17" hidden="1" outlineLevel="1">
      <c r="A1166" s="51" t="s">
        <v>953</v>
      </c>
      <c r="B1166" s="52" t="s">
        <v>953</v>
      </c>
      <c r="C1166" s="53" t="s">
        <v>954</v>
      </c>
      <c r="D1166" s="54" t="s">
        <v>86</v>
      </c>
      <c r="E1166" s="54"/>
      <c r="F1166" s="55">
        <v>2662249.02</v>
      </c>
      <c r="G1166" s="56">
        <f t="shared" si="190"/>
        <v>2662249.02</v>
      </c>
      <c r="H1166" s="56">
        <f t="shared" si="191"/>
        <v>0</v>
      </c>
      <c r="I1166" s="103">
        <f t="shared" si="194"/>
        <v>0</v>
      </c>
      <c r="J1166" s="103">
        <f t="shared" si="194"/>
        <v>0</v>
      </c>
      <c r="K1166" s="55"/>
      <c r="L1166" s="55">
        <v>578383.59750000003</v>
      </c>
      <c r="M1166" s="56">
        <f t="shared" si="192"/>
        <v>578383.59750000003</v>
      </c>
      <c r="N1166" s="56">
        <f t="shared" si="193"/>
        <v>0</v>
      </c>
      <c r="O1166" s="103">
        <f t="shared" si="195"/>
        <v>0</v>
      </c>
      <c r="P1166" s="103">
        <f t="shared" si="195"/>
        <v>0</v>
      </c>
      <c r="Q1166" s="50"/>
    </row>
    <row r="1167" spans="1:17" hidden="1" outlineLevel="1">
      <c r="A1167" s="51" t="s">
        <v>955</v>
      </c>
      <c r="B1167" s="52" t="s">
        <v>955</v>
      </c>
      <c r="C1167" s="53" t="s">
        <v>956</v>
      </c>
      <c r="D1167" s="54" t="s">
        <v>91</v>
      </c>
      <c r="E1167" s="54"/>
      <c r="F1167" s="55">
        <v>13180.84</v>
      </c>
      <c r="G1167" s="56">
        <f t="shared" si="190"/>
        <v>13180.84</v>
      </c>
      <c r="H1167" s="56">
        <f t="shared" si="191"/>
        <v>0</v>
      </c>
      <c r="I1167" s="103">
        <f t="shared" si="194"/>
        <v>0</v>
      </c>
      <c r="J1167" s="103">
        <f t="shared" si="194"/>
        <v>0</v>
      </c>
      <c r="K1167" s="55"/>
      <c r="L1167" s="55">
        <v>1471.6625000000001</v>
      </c>
      <c r="M1167" s="56">
        <f t="shared" si="192"/>
        <v>1471.6625000000001</v>
      </c>
      <c r="N1167" s="56">
        <f t="shared" si="193"/>
        <v>0</v>
      </c>
      <c r="O1167" s="103">
        <f t="shared" si="195"/>
        <v>0</v>
      </c>
      <c r="P1167" s="103">
        <f t="shared" si="195"/>
        <v>0</v>
      </c>
      <c r="Q1167" s="50"/>
    </row>
    <row r="1168" spans="1:17" hidden="1" outlineLevel="1">
      <c r="A1168" s="51" t="s">
        <v>957</v>
      </c>
      <c r="B1168" s="52" t="s">
        <v>957</v>
      </c>
      <c r="C1168" s="53" t="s">
        <v>956</v>
      </c>
      <c r="D1168" s="54" t="s">
        <v>91</v>
      </c>
      <c r="E1168" s="54"/>
      <c r="F1168" s="55">
        <v>6965.95</v>
      </c>
      <c r="G1168" s="56">
        <f t="shared" si="190"/>
        <v>0</v>
      </c>
      <c r="H1168" s="56">
        <f t="shared" si="191"/>
        <v>6965.95</v>
      </c>
      <c r="I1168" s="103">
        <f t="shared" si="194"/>
        <v>0</v>
      </c>
      <c r="J1168" s="103">
        <f t="shared" si="194"/>
        <v>0</v>
      </c>
      <c r="K1168" s="55"/>
      <c r="L1168" s="55">
        <v>882.12625000000014</v>
      </c>
      <c r="M1168" s="56">
        <f t="shared" si="192"/>
        <v>0</v>
      </c>
      <c r="N1168" s="56">
        <f t="shared" si="193"/>
        <v>882.12625000000014</v>
      </c>
      <c r="O1168" s="103">
        <f t="shared" si="195"/>
        <v>0</v>
      </c>
      <c r="P1168" s="103">
        <f t="shared" si="195"/>
        <v>0</v>
      </c>
      <c r="Q1168" s="50"/>
    </row>
    <row r="1169" spans="1:20" hidden="1" outlineLevel="1">
      <c r="A1169" s="51" t="s">
        <v>958</v>
      </c>
      <c r="B1169" s="52" t="s">
        <v>958</v>
      </c>
      <c r="C1169" s="53" t="s">
        <v>959</v>
      </c>
      <c r="D1169" s="54" t="s">
        <v>91</v>
      </c>
      <c r="E1169" s="54"/>
      <c r="F1169" s="55">
        <v>75646.62</v>
      </c>
      <c r="G1169" s="56">
        <f t="shared" si="190"/>
        <v>0</v>
      </c>
      <c r="H1169" s="56">
        <f t="shared" si="191"/>
        <v>75646.62</v>
      </c>
      <c r="I1169" s="103">
        <f t="shared" si="194"/>
        <v>0</v>
      </c>
      <c r="J1169" s="103">
        <f t="shared" si="194"/>
        <v>0</v>
      </c>
      <c r="K1169" s="55"/>
      <c r="L1169" s="55">
        <v>8265.6175000000003</v>
      </c>
      <c r="M1169" s="56">
        <f t="shared" si="192"/>
        <v>0</v>
      </c>
      <c r="N1169" s="56">
        <f t="shared" si="193"/>
        <v>8265.6175000000003</v>
      </c>
      <c r="O1169" s="103">
        <f t="shared" si="195"/>
        <v>0</v>
      </c>
      <c r="P1169" s="103">
        <f t="shared" si="195"/>
        <v>0</v>
      </c>
      <c r="Q1169" s="50"/>
    </row>
    <row r="1170" spans="1:20" hidden="1" outlineLevel="1">
      <c r="A1170" s="51">
        <v>19100012</v>
      </c>
      <c r="B1170" s="52" t="s">
        <v>960</v>
      </c>
      <c r="C1170" s="53" t="s">
        <v>961</v>
      </c>
      <c r="D1170" s="54" t="s">
        <v>91</v>
      </c>
      <c r="E1170" s="54"/>
      <c r="F1170" s="55">
        <v>5803339.4000000004</v>
      </c>
      <c r="G1170" s="56">
        <f t="shared" si="190"/>
        <v>0</v>
      </c>
      <c r="H1170" s="56">
        <f t="shared" si="191"/>
        <v>5803339.4000000004</v>
      </c>
      <c r="I1170" s="103">
        <f t="shared" si="194"/>
        <v>0</v>
      </c>
      <c r="J1170" s="103">
        <f t="shared" si="194"/>
        <v>0</v>
      </c>
      <c r="K1170" s="55"/>
      <c r="L1170" s="55">
        <v>1803321.0508333333</v>
      </c>
      <c r="M1170" s="56">
        <f t="shared" si="192"/>
        <v>0</v>
      </c>
      <c r="N1170" s="56">
        <f t="shared" si="193"/>
        <v>1803321.0508333333</v>
      </c>
      <c r="O1170" s="103">
        <f t="shared" si="195"/>
        <v>0</v>
      </c>
      <c r="P1170" s="103">
        <f t="shared" si="195"/>
        <v>0</v>
      </c>
      <c r="Q1170" s="50"/>
    </row>
    <row r="1171" spans="1:20" hidden="1" outlineLevel="1">
      <c r="A1171" s="51">
        <v>19100022</v>
      </c>
      <c r="B1171" s="52" t="s">
        <v>962</v>
      </c>
      <c r="C1171" s="53" t="s">
        <v>963</v>
      </c>
      <c r="D1171" s="54" t="s">
        <v>91</v>
      </c>
      <c r="E1171" s="54"/>
      <c r="F1171" s="55">
        <v>4217483.04</v>
      </c>
      <c r="G1171" s="56">
        <f t="shared" si="190"/>
        <v>0</v>
      </c>
      <c r="H1171" s="56">
        <f t="shared" si="191"/>
        <v>4217483.04</v>
      </c>
      <c r="I1171" s="103">
        <f t="shared" si="194"/>
        <v>0</v>
      </c>
      <c r="J1171" s="103">
        <f t="shared" si="194"/>
        <v>0</v>
      </c>
      <c r="K1171" s="55"/>
      <c r="L1171" s="55">
        <v>13395054.974166667</v>
      </c>
      <c r="M1171" s="56">
        <f t="shared" si="192"/>
        <v>0</v>
      </c>
      <c r="N1171" s="56">
        <f t="shared" si="193"/>
        <v>13395054.974166667</v>
      </c>
      <c r="O1171" s="103">
        <f t="shared" si="195"/>
        <v>0</v>
      </c>
      <c r="P1171" s="103">
        <f t="shared" si="195"/>
        <v>0</v>
      </c>
      <c r="Q1171" s="50"/>
    </row>
    <row r="1172" spans="1:20" hidden="1" outlineLevel="1">
      <c r="A1172" s="51">
        <v>19100132</v>
      </c>
      <c r="B1172" s="52" t="s">
        <v>964</v>
      </c>
      <c r="C1172" s="53" t="s">
        <v>965</v>
      </c>
      <c r="D1172" s="54" t="s">
        <v>91</v>
      </c>
      <c r="E1172" s="54"/>
      <c r="F1172" s="55">
        <v>1549.85</v>
      </c>
      <c r="G1172" s="56">
        <f t="shared" si="190"/>
        <v>0</v>
      </c>
      <c r="H1172" s="56">
        <f t="shared" si="191"/>
        <v>1549.85</v>
      </c>
      <c r="I1172" s="103">
        <f t="shared" si="194"/>
        <v>0</v>
      </c>
      <c r="J1172" s="103">
        <f t="shared" si="194"/>
        <v>0</v>
      </c>
      <c r="K1172" s="55"/>
      <c r="L1172" s="55">
        <v>265195.88250000001</v>
      </c>
      <c r="M1172" s="56">
        <f t="shared" si="192"/>
        <v>0</v>
      </c>
      <c r="N1172" s="56">
        <f t="shared" si="193"/>
        <v>265195.88250000001</v>
      </c>
      <c r="O1172" s="103">
        <f t="shared" si="195"/>
        <v>0</v>
      </c>
      <c r="P1172" s="103">
        <f t="shared" si="195"/>
        <v>0</v>
      </c>
      <c r="Q1172" s="50"/>
    </row>
    <row r="1173" spans="1:20" hidden="1" outlineLevel="1">
      <c r="A1173" s="51">
        <v>19100142</v>
      </c>
      <c r="B1173" s="52" t="s">
        <v>966</v>
      </c>
      <c r="C1173" s="53" t="s">
        <v>967</v>
      </c>
      <c r="D1173" s="54" t="s">
        <v>91</v>
      </c>
      <c r="E1173" s="54"/>
      <c r="F1173" s="55">
        <v>207805.59</v>
      </c>
      <c r="G1173" s="56">
        <f t="shared" si="190"/>
        <v>0</v>
      </c>
      <c r="H1173" s="56">
        <f t="shared" si="191"/>
        <v>207805.59</v>
      </c>
      <c r="I1173" s="103">
        <f t="shared" si="194"/>
        <v>0</v>
      </c>
      <c r="J1173" s="103">
        <f t="shared" si="194"/>
        <v>0</v>
      </c>
      <c r="K1173" s="55"/>
      <c r="L1173" s="55">
        <v>149849.46291666667</v>
      </c>
      <c r="M1173" s="56">
        <f t="shared" si="192"/>
        <v>0</v>
      </c>
      <c r="N1173" s="56">
        <f t="shared" si="193"/>
        <v>149849.46291666667</v>
      </c>
      <c r="O1173" s="103">
        <f t="shared" si="195"/>
        <v>0</v>
      </c>
      <c r="P1173" s="103">
        <f t="shared" si="195"/>
        <v>0</v>
      </c>
      <c r="Q1173" s="50"/>
    </row>
    <row r="1174" spans="1:20" hidden="1" outlineLevel="1">
      <c r="A1174" s="51">
        <v>19100152</v>
      </c>
      <c r="B1174" s="52" t="s">
        <v>968</v>
      </c>
      <c r="C1174" s="53" t="s">
        <v>969</v>
      </c>
      <c r="D1174" s="54" t="s">
        <v>91</v>
      </c>
      <c r="E1174" s="54"/>
      <c r="F1174" s="55">
        <v>1766311.18</v>
      </c>
      <c r="G1174" s="56">
        <f t="shared" si="190"/>
        <v>0</v>
      </c>
      <c r="H1174" s="56">
        <f t="shared" si="191"/>
        <v>1766311.18</v>
      </c>
      <c r="I1174" s="103">
        <f t="shared" si="194"/>
        <v>0</v>
      </c>
      <c r="J1174" s="103">
        <f t="shared" si="194"/>
        <v>0</v>
      </c>
      <c r="K1174" s="55"/>
      <c r="L1174" s="55">
        <v>178452.29708333334</v>
      </c>
      <c r="M1174" s="56">
        <f t="shared" si="192"/>
        <v>0</v>
      </c>
      <c r="N1174" s="56">
        <f t="shared" si="193"/>
        <v>178452.29708333334</v>
      </c>
      <c r="O1174" s="103">
        <f t="shared" si="195"/>
        <v>0</v>
      </c>
      <c r="P1174" s="103">
        <f t="shared" si="195"/>
        <v>0</v>
      </c>
      <c r="Q1174" s="50"/>
    </row>
    <row r="1175" spans="1:20" hidden="1" outlineLevel="1">
      <c r="A1175" s="51">
        <v>19100162</v>
      </c>
      <c r="B1175" s="52" t="s">
        <v>970</v>
      </c>
      <c r="C1175" s="53" t="s">
        <v>971</v>
      </c>
      <c r="D1175" s="54" t="s">
        <v>91</v>
      </c>
      <c r="E1175" s="54"/>
      <c r="F1175" s="55">
        <v>14455322.289999999</v>
      </c>
      <c r="G1175" s="56">
        <f t="shared" si="190"/>
        <v>0</v>
      </c>
      <c r="H1175" s="56">
        <f t="shared" si="191"/>
        <v>14455322.289999999</v>
      </c>
      <c r="I1175" s="103">
        <f t="shared" si="194"/>
        <v>0</v>
      </c>
      <c r="J1175" s="103">
        <f t="shared" si="194"/>
        <v>0</v>
      </c>
      <c r="K1175" s="55"/>
      <c r="L1175" s="55">
        <v>1299147.7008333334</v>
      </c>
      <c r="M1175" s="56">
        <f t="shared" si="192"/>
        <v>0</v>
      </c>
      <c r="N1175" s="56">
        <f t="shared" si="193"/>
        <v>1299147.7008333334</v>
      </c>
      <c r="O1175" s="103">
        <f t="shared" si="195"/>
        <v>0</v>
      </c>
      <c r="P1175" s="103">
        <f t="shared" si="195"/>
        <v>0</v>
      </c>
      <c r="Q1175" s="50"/>
    </row>
    <row r="1176" spans="1:20" hidden="1" outlineLevel="1">
      <c r="A1176" s="51" t="s">
        <v>972</v>
      </c>
      <c r="B1176" s="52" t="s">
        <v>972</v>
      </c>
      <c r="C1176" s="53" t="s">
        <v>973</v>
      </c>
      <c r="D1176" s="54" t="s">
        <v>91</v>
      </c>
      <c r="E1176" s="54"/>
      <c r="F1176" s="55">
        <v>0</v>
      </c>
      <c r="G1176" s="56">
        <f t="shared" si="190"/>
        <v>0</v>
      </c>
      <c r="H1176" s="56">
        <f t="shared" si="191"/>
        <v>0</v>
      </c>
      <c r="I1176" s="103">
        <f t="shared" si="194"/>
        <v>0</v>
      </c>
      <c r="J1176" s="103">
        <f t="shared" si="194"/>
        <v>0</v>
      </c>
      <c r="K1176" s="55"/>
      <c r="L1176" s="55">
        <v>5258980.4400000004</v>
      </c>
      <c r="M1176" s="56">
        <f t="shared" si="192"/>
        <v>0</v>
      </c>
      <c r="N1176" s="56">
        <f t="shared" si="193"/>
        <v>5258980.4400000004</v>
      </c>
      <c r="O1176" s="103">
        <f t="shared" si="195"/>
        <v>0</v>
      </c>
      <c r="P1176" s="103">
        <f t="shared" si="195"/>
        <v>0</v>
      </c>
      <c r="Q1176" s="50"/>
    </row>
    <row r="1177" spans="1:20" hidden="1" outlineLevel="1">
      <c r="A1177" s="51" t="s">
        <v>974</v>
      </c>
      <c r="B1177" s="52" t="s">
        <v>974</v>
      </c>
      <c r="C1177" s="53" t="s">
        <v>975</v>
      </c>
      <c r="D1177" s="54" t="s">
        <v>91</v>
      </c>
      <c r="E1177" s="54"/>
      <c r="F1177" s="55">
        <v>61203582.020000003</v>
      </c>
      <c r="G1177" s="56">
        <f t="shared" si="190"/>
        <v>0</v>
      </c>
      <c r="H1177" s="56">
        <f t="shared" si="191"/>
        <v>61203582.020000003</v>
      </c>
      <c r="I1177" s="103">
        <f t="shared" si="194"/>
        <v>0</v>
      </c>
      <c r="J1177" s="103">
        <f t="shared" si="194"/>
        <v>0</v>
      </c>
      <c r="K1177" s="55"/>
      <c r="L1177" s="55">
        <v>75388963.233750001</v>
      </c>
      <c r="M1177" s="56">
        <f t="shared" si="192"/>
        <v>0</v>
      </c>
      <c r="N1177" s="56">
        <f t="shared" si="193"/>
        <v>75388963.233750001</v>
      </c>
      <c r="O1177" s="103">
        <f t="shared" si="195"/>
        <v>0</v>
      </c>
      <c r="P1177" s="103">
        <f t="shared" si="195"/>
        <v>0</v>
      </c>
      <c r="Q1177" s="50"/>
    </row>
    <row r="1178" spans="1:20" ht="15.75" collapsed="1">
      <c r="A1178" s="81"/>
      <c r="B1178" s="81" t="s">
        <v>976</v>
      </c>
      <c r="C1178" s="53"/>
      <c r="D1178" s="54"/>
      <c r="E1178" s="54"/>
      <c r="F1178" s="82">
        <f>SUM(F703:F1177)</f>
        <v>1344812792.1299992</v>
      </c>
      <c r="G1178" s="83">
        <f>SUM(G703:G1177)</f>
        <v>697671725.20999992</v>
      </c>
      <c r="H1178" s="83">
        <f>SUM(H703:H1177)</f>
        <v>445641997.12</v>
      </c>
      <c r="I1178" s="83">
        <f>SUM(I703:I1177)</f>
        <v>133493133.74249999</v>
      </c>
      <c r="J1178" s="83">
        <f>SUM(J703:J1177)</f>
        <v>68005936.05750002</v>
      </c>
      <c r="K1178" s="84">
        <f>SUM(G1178:J1178)-F1178</f>
        <v>0</v>
      </c>
      <c r="L1178" s="82">
        <f>SUM(L703:L1177)</f>
        <v>1838861165.3554158</v>
      </c>
      <c r="M1178" s="83">
        <f>SUM(M703:M1177)</f>
        <v>1072820868.515</v>
      </c>
      <c r="N1178" s="83">
        <f>SUM(N703:N1177)</f>
        <v>586334875.61208344</v>
      </c>
      <c r="O1178" s="83">
        <f>SUM(O703:O1177)</f>
        <v>119054841.56377086</v>
      </c>
      <c r="P1178" s="83">
        <f>SUM(P703:P1177)</f>
        <v>60650579.664562531</v>
      </c>
      <c r="Q1178" s="84">
        <f>SUM(M1178:P1178)-L1178</f>
        <v>0</v>
      </c>
      <c r="R1178" s="97"/>
      <c r="S1178" s="14"/>
      <c r="T1178" s="14"/>
    </row>
    <row r="1179" spans="1:20" hidden="1" outlineLevel="1">
      <c r="A1179" s="51">
        <v>23002091</v>
      </c>
      <c r="B1179" s="52" t="s">
        <v>977</v>
      </c>
      <c r="C1179" s="53" t="s">
        <v>978</v>
      </c>
      <c r="D1179" s="54" t="s">
        <v>86</v>
      </c>
      <c r="E1179" s="54"/>
      <c r="F1179" s="55">
        <v>-13533942.92</v>
      </c>
      <c r="G1179" s="56">
        <f t="shared" ref="G1179:G1210" si="196">IF(RIGHT($A1179)="1",$F1179,0)</f>
        <v>-13533942.92</v>
      </c>
      <c r="H1179" s="56">
        <f t="shared" ref="H1179:H1210" si="197">IF(RIGHT($A1179)="2",$F1179,0)</f>
        <v>0</v>
      </c>
      <c r="I1179" s="103">
        <f t="shared" ref="I1179:J1198" si="198">IF(AND(RIGHT($A1179)&lt;&gt;"1",RIGHT($A1179)&lt;&gt;"2"),$F1179,0)*I$701</f>
        <v>0</v>
      </c>
      <c r="J1179" s="103">
        <f t="shared" si="198"/>
        <v>0</v>
      </c>
      <c r="K1179" s="55"/>
      <c r="L1179" s="55">
        <v>-8369874.4845833303</v>
      </c>
      <c r="M1179" s="56">
        <f t="shared" ref="M1179:M1210" si="199">IF(RIGHT($A1179)="1",$L1179,0)</f>
        <v>-8369874.4845833303</v>
      </c>
      <c r="N1179" s="56">
        <f t="shared" ref="N1179:N1210" si="200">IF(RIGHT($A1179)="2",$L1179,0)</f>
        <v>0</v>
      </c>
      <c r="O1179" s="103">
        <f t="shared" ref="O1179:P1198" si="201">IF(AND(RIGHT($A1179)&lt;&gt;"1",RIGHT($A1179)&lt;&gt;"2"),$L1179,0)*O$701</f>
        <v>0</v>
      </c>
      <c r="P1179" s="103">
        <f t="shared" si="201"/>
        <v>0</v>
      </c>
      <c r="Q1179" s="50"/>
    </row>
    <row r="1180" spans="1:20" hidden="1" outlineLevel="1">
      <c r="A1180" s="51">
        <v>23002092</v>
      </c>
      <c r="B1180" s="52" t="s">
        <v>979</v>
      </c>
      <c r="C1180" s="53" t="s">
        <v>980</v>
      </c>
      <c r="D1180" s="54" t="s">
        <v>791</v>
      </c>
      <c r="E1180" s="54"/>
      <c r="F1180" s="55">
        <v>-113610.19</v>
      </c>
      <c r="G1180" s="56">
        <f t="shared" si="196"/>
        <v>0</v>
      </c>
      <c r="H1180" s="56">
        <f t="shared" si="197"/>
        <v>-113610.19</v>
      </c>
      <c r="I1180" s="103">
        <f t="shared" si="198"/>
        <v>0</v>
      </c>
      <c r="J1180" s="103">
        <f t="shared" si="198"/>
        <v>0</v>
      </c>
      <c r="K1180" s="55"/>
      <c r="L1180" s="55">
        <v>-82059.614166666652</v>
      </c>
      <c r="M1180" s="56">
        <f t="shared" si="199"/>
        <v>0</v>
      </c>
      <c r="N1180" s="56">
        <f t="shared" si="200"/>
        <v>-82059.614166666652</v>
      </c>
      <c r="O1180" s="103">
        <f t="shared" si="201"/>
        <v>0</v>
      </c>
      <c r="P1180" s="103">
        <f t="shared" si="201"/>
        <v>0</v>
      </c>
      <c r="Q1180" s="50"/>
    </row>
    <row r="1181" spans="1:20" hidden="1" outlineLevel="1">
      <c r="A1181" s="51" t="s">
        <v>981</v>
      </c>
      <c r="B1181" s="52" t="s">
        <v>981</v>
      </c>
      <c r="C1181" s="53" t="s">
        <v>982</v>
      </c>
      <c r="D1181" s="54" t="s">
        <v>794</v>
      </c>
      <c r="E1181" s="54"/>
      <c r="F1181" s="55">
        <v>-567185.84</v>
      </c>
      <c r="G1181" s="56">
        <f t="shared" si="196"/>
        <v>0</v>
      </c>
      <c r="H1181" s="56">
        <f t="shared" si="197"/>
        <v>0</v>
      </c>
      <c r="I1181" s="103">
        <f t="shared" si="198"/>
        <v>-375760.61899999995</v>
      </c>
      <c r="J1181" s="103">
        <f t="shared" si="198"/>
        <v>-191425.22099999999</v>
      </c>
      <c r="K1181" s="55"/>
      <c r="L1181" s="55">
        <v>-556182.45791666675</v>
      </c>
      <c r="M1181" s="56">
        <f t="shared" si="199"/>
        <v>0</v>
      </c>
      <c r="N1181" s="56">
        <f t="shared" si="200"/>
        <v>0</v>
      </c>
      <c r="O1181" s="103">
        <f t="shared" si="201"/>
        <v>-368470.87836979172</v>
      </c>
      <c r="P1181" s="103">
        <f t="shared" si="201"/>
        <v>-187711.57954687503</v>
      </c>
      <c r="Q1181" s="50"/>
    </row>
    <row r="1182" spans="1:20" hidden="1" outlineLevel="1">
      <c r="A1182" s="51">
        <v>23108323</v>
      </c>
      <c r="B1182" s="52" t="s">
        <v>983</v>
      </c>
      <c r="C1182" s="53" t="s">
        <v>984</v>
      </c>
      <c r="D1182" s="54" t="s">
        <v>776</v>
      </c>
      <c r="E1182" s="54"/>
      <c r="F1182" s="55">
        <v>-87000000</v>
      </c>
      <c r="G1182" s="56">
        <f t="shared" si="196"/>
        <v>0</v>
      </c>
      <c r="H1182" s="56">
        <f t="shared" si="197"/>
        <v>0</v>
      </c>
      <c r="I1182" s="103">
        <f t="shared" si="198"/>
        <v>-57637500</v>
      </c>
      <c r="J1182" s="103">
        <f t="shared" si="198"/>
        <v>-29362500.000000004</v>
      </c>
      <c r="K1182" s="55"/>
      <c r="L1182" s="55">
        <v>-36958333.333333336</v>
      </c>
      <c r="M1182" s="56">
        <f t="shared" si="199"/>
        <v>0</v>
      </c>
      <c r="N1182" s="56">
        <f t="shared" si="200"/>
        <v>0</v>
      </c>
      <c r="O1182" s="103">
        <f t="shared" si="201"/>
        <v>-24484895.833333336</v>
      </c>
      <c r="P1182" s="103">
        <f t="shared" si="201"/>
        <v>-12473437.500000002</v>
      </c>
      <c r="Q1182" s="50"/>
    </row>
    <row r="1183" spans="1:20" hidden="1" outlineLevel="1">
      <c r="A1183" s="51">
        <v>23108363</v>
      </c>
      <c r="B1183" s="52" t="s">
        <v>985</v>
      </c>
      <c r="C1183" s="53" t="s">
        <v>986</v>
      </c>
      <c r="D1183" s="54" t="s">
        <v>776</v>
      </c>
      <c r="E1183" s="54"/>
      <c r="F1183" s="55">
        <v>-112000000</v>
      </c>
      <c r="G1183" s="56">
        <f t="shared" si="196"/>
        <v>0</v>
      </c>
      <c r="H1183" s="56">
        <f t="shared" si="197"/>
        <v>0</v>
      </c>
      <c r="I1183" s="103">
        <f t="shared" si="198"/>
        <v>-74200000</v>
      </c>
      <c r="J1183" s="103">
        <f t="shared" si="198"/>
        <v>-37800000</v>
      </c>
      <c r="K1183" s="55"/>
      <c r="L1183" s="55">
        <v>-45875000</v>
      </c>
      <c r="M1183" s="56">
        <f t="shared" si="199"/>
        <v>0</v>
      </c>
      <c r="N1183" s="56">
        <f t="shared" si="200"/>
        <v>0</v>
      </c>
      <c r="O1183" s="103">
        <f t="shared" si="201"/>
        <v>-30392187.5</v>
      </c>
      <c r="P1183" s="103">
        <f t="shared" si="201"/>
        <v>-15482812.500000002</v>
      </c>
      <c r="Q1183" s="50"/>
    </row>
    <row r="1184" spans="1:20" hidden="1" outlineLevel="1">
      <c r="A1184" s="51">
        <v>23108383</v>
      </c>
      <c r="B1184" s="52" t="s">
        <v>987</v>
      </c>
      <c r="C1184" s="53" t="s">
        <v>988</v>
      </c>
      <c r="D1184" s="54" t="s">
        <v>776</v>
      </c>
      <c r="E1184" s="54"/>
      <c r="F1184" s="55">
        <v>-55000000</v>
      </c>
      <c r="G1184" s="56">
        <f t="shared" si="196"/>
        <v>0</v>
      </c>
      <c r="H1184" s="56">
        <f t="shared" si="197"/>
        <v>0</v>
      </c>
      <c r="I1184" s="103">
        <f t="shared" si="198"/>
        <v>-36437500</v>
      </c>
      <c r="J1184" s="103">
        <f t="shared" si="198"/>
        <v>-18562500</v>
      </c>
      <c r="K1184" s="55"/>
      <c r="L1184" s="55">
        <v>-22750000</v>
      </c>
      <c r="M1184" s="56">
        <f t="shared" si="199"/>
        <v>0</v>
      </c>
      <c r="N1184" s="56">
        <f t="shared" si="200"/>
        <v>0</v>
      </c>
      <c r="O1184" s="103">
        <f t="shared" si="201"/>
        <v>-15071875</v>
      </c>
      <c r="P1184" s="103">
        <f t="shared" si="201"/>
        <v>-7678125.0000000009</v>
      </c>
      <c r="Q1184" s="50"/>
    </row>
    <row r="1185" spans="1:17" hidden="1" outlineLevel="1">
      <c r="A1185" s="51">
        <v>23108393</v>
      </c>
      <c r="B1185" s="52" t="s">
        <v>989</v>
      </c>
      <c r="C1185" s="53" t="s">
        <v>990</v>
      </c>
      <c r="D1185" s="54" t="s">
        <v>776</v>
      </c>
      <c r="E1185" s="54"/>
      <c r="F1185" s="55">
        <v>-119800000</v>
      </c>
      <c r="G1185" s="56">
        <f t="shared" si="196"/>
        <v>0</v>
      </c>
      <c r="H1185" s="56">
        <f t="shared" si="197"/>
        <v>0</v>
      </c>
      <c r="I1185" s="103">
        <f t="shared" si="198"/>
        <v>-79367500</v>
      </c>
      <c r="J1185" s="103">
        <f t="shared" si="198"/>
        <v>-40432500</v>
      </c>
      <c r="K1185" s="55"/>
      <c r="L1185" s="55">
        <v>-46006666.666666664</v>
      </c>
      <c r="M1185" s="56">
        <f t="shared" si="199"/>
        <v>0</v>
      </c>
      <c r="N1185" s="56">
        <f t="shared" si="200"/>
        <v>0</v>
      </c>
      <c r="O1185" s="103">
        <f t="shared" si="201"/>
        <v>-30479416.666666664</v>
      </c>
      <c r="P1185" s="103">
        <f t="shared" si="201"/>
        <v>-15527250</v>
      </c>
      <c r="Q1185" s="50"/>
    </row>
    <row r="1186" spans="1:17" hidden="1" outlineLevel="1">
      <c r="A1186" s="51" t="s">
        <v>991</v>
      </c>
      <c r="B1186" s="52" t="s">
        <v>991</v>
      </c>
      <c r="C1186" s="53" t="s">
        <v>992</v>
      </c>
      <c r="D1186" s="54" t="s">
        <v>776</v>
      </c>
      <c r="E1186" s="54"/>
      <c r="F1186" s="55">
        <v>0</v>
      </c>
      <c r="G1186" s="56">
        <f t="shared" si="196"/>
        <v>0</v>
      </c>
      <c r="H1186" s="56">
        <f t="shared" si="197"/>
        <v>0</v>
      </c>
      <c r="I1186" s="103">
        <f t="shared" si="198"/>
        <v>0</v>
      </c>
      <c r="J1186" s="103">
        <f t="shared" si="198"/>
        <v>0</v>
      </c>
      <c r="K1186" s="55"/>
      <c r="L1186" s="55">
        <v>-15833333.333333334</v>
      </c>
      <c r="M1186" s="56">
        <f t="shared" si="199"/>
        <v>0</v>
      </c>
      <c r="N1186" s="56">
        <f t="shared" si="200"/>
        <v>0</v>
      </c>
      <c r="O1186" s="103">
        <f t="shared" si="201"/>
        <v>-10489583.333333334</v>
      </c>
      <c r="P1186" s="103">
        <f t="shared" si="201"/>
        <v>-5343750.0000000009</v>
      </c>
      <c r="Q1186" s="50"/>
    </row>
    <row r="1187" spans="1:17" hidden="1" outlineLevel="1">
      <c r="A1187" s="51">
        <v>23200011</v>
      </c>
      <c r="B1187" s="52" t="s">
        <v>993</v>
      </c>
      <c r="C1187" s="53" t="s">
        <v>994</v>
      </c>
      <c r="D1187" s="54" t="s">
        <v>995</v>
      </c>
      <c r="E1187" s="54"/>
      <c r="F1187" s="55">
        <v>-9934223.1899999995</v>
      </c>
      <c r="G1187" s="56">
        <f t="shared" si="196"/>
        <v>-9934223.1899999995</v>
      </c>
      <c r="H1187" s="56">
        <f t="shared" si="197"/>
        <v>0</v>
      </c>
      <c r="I1187" s="103">
        <f t="shared" si="198"/>
        <v>0</v>
      </c>
      <c r="J1187" s="103">
        <f t="shared" si="198"/>
        <v>0</v>
      </c>
      <c r="K1187" s="55"/>
      <c r="L1187" s="55">
        <v>-3786279.7133333334</v>
      </c>
      <c r="M1187" s="56">
        <f t="shared" si="199"/>
        <v>-3786279.7133333334</v>
      </c>
      <c r="N1187" s="56">
        <f t="shared" si="200"/>
        <v>0</v>
      </c>
      <c r="O1187" s="103">
        <f t="shared" si="201"/>
        <v>0</v>
      </c>
      <c r="P1187" s="103">
        <f t="shared" si="201"/>
        <v>0</v>
      </c>
      <c r="Q1187" s="50"/>
    </row>
    <row r="1188" spans="1:17" hidden="1" outlineLevel="1">
      <c r="A1188" s="51">
        <v>23200031</v>
      </c>
      <c r="B1188" s="52" t="s">
        <v>996</v>
      </c>
      <c r="C1188" s="53" t="s">
        <v>997</v>
      </c>
      <c r="D1188" s="54" t="s">
        <v>995</v>
      </c>
      <c r="E1188" s="54"/>
      <c r="F1188" s="55">
        <v>-27265444.059999999</v>
      </c>
      <c r="G1188" s="56">
        <f t="shared" si="196"/>
        <v>-27265444.059999999</v>
      </c>
      <c r="H1188" s="56">
        <f t="shared" si="197"/>
        <v>0</v>
      </c>
      <c r="I1188" s="103">
        <f t="shared" si="198"/>
        <v>0</v>
      </c>
      <c r="J1188" s="103">
        <f t="shared" si="198"/>
        <v>0</v>
      </c>
      <c r="K1188" s="55"/>
      <c r="L1188" s="55">
        <v>-20287558.310416669</v>
      </c>
      <c r="M1188" s="56">
        <f t="shared" si="199"/>
        <v>-20287558.310416669</v>
      </c>
      <c r="N1188" s="56">
        <f t="shared" si="200"/>
        <v>0</v>
      </c>
      <c r="O1188" s="103">
        <f t="shared" si="201"/>
        <v>0</v>
      </c>
      <c r="P1188" s="103">
        <f t="shared" si="201"/>
        <v>0</v>
      </c>
      <c r="Q1188" s="50"/>
    </row>
    <row r="1189" spans="1:17" hidden="1" outlineLevel="1">
      <c r="A1189" s="51">
        <v>23200033</v>
      </c>
      <c r="B1189" s="52" t="s">
        <v>998</v>
      </c>
      <c r="C1189" s="53" t="s">
        <v>999</v>
      </c>
      <c r="D1189" s="54" t="s">
        <v>995</v>
      </c>
      <c r="E1189" s="54"/>
      <c r="F1189" s="55">
        <v>-2017133.97</v>
      </c>
      <c r="G1189" s="56">
        <f t="shared" si="196"/>
        <v>0</v>
      </c>
      <c r="H1189" s="56">
        <f t="shared" si="197"/>
        <v>0</v>
      </c>
      <c r="I1189" s="103">
        <f t="shared" si="198"/>
        <v>-1336351.2551249999</v>
      </c>
      <c r="J1189" s="103">
        <f t="shared" si="198"/>
        <v>-680782.71487500006</v>
      </c>
      <c r="K1189" s="55"/>
      <c r="L1189" s="55">
        <v>-472054.73833333346</v>
      </c>
      <c r="M1189" s="56">
        <f t="shared" si="199"/>
        <v>0</v>
      </c>
      <c r="N1189" s="56">
        <f t="shared" si="200"/>
        <v>0</v>
      </c>
      <c r="O1189" s="103">
        <f t="shared" si="201"/>
        <v>-312736.26414583338</v>
      </c>
      <c r="P1189" s="103">
        <f t="shared" si="201"/>
        <v>-159318.47418750005</v>
      </c>
      <c r="Q1189" s="50"/>
    </row>
    <row r="1190" spans="1:17" hidden="1" outlineLevel="1">
      <c r="A1190" s="51">
        <v>23200041</v>
      </c>
      <c r="B1190" s="52" t="s">
        <v>1000</v>
      </c>
      <c r="C1190" s="53" t="s">
        <v>1001</v>
      </c>
      <c r="D1190" s="54" t="s">
        <v>995</v>
      </c>
      <c r="E1190" s="54"/>
      <c r="F1190" s="55">
        <v>-9465825</v>
      </c>
      <c r="G1190" s="56">
        <f t="shared" si="196"/>
        <v>-9465825</v>
      </c>
      <c r="H1190" s="56">
        <f t="shared" si="197"/>
        <v>0</v>
      </c>
      <c r="I1190" s="103">
        <f t="shared" si="198"/>
        <v>0</v>
      </c>
      <c r="J1190" s="103">
        <f t="shared" si="198"/>
        <v>0</v>
      </c>
      <c r="K1190" s="55"/>
      <c r="L1190" s="55">
        <v>-8702719.291666666</v>
      </c>
      <c r="M1190" s="56">
        <f t="shared" si="199"/>
        <v>-8702719.291666666</v>
      </c>
      <c r="N1190" s="56">
        <f t="shared" si="200"/>
        <v>0</v>
      </c>
      <c r="O1190" s="103">
        <f t="shared" si="201"/>
        <v>0</v>
      </c>
      <c r="P1190" s="103">
        <f t="shared" si="201"/>
        <v>0</v>
      </c>
      <c r="Q1190" s="50"/>
    </row>
    <row r="1191" spans="1:17" hidden="1" outlineLevel="1">
      <c r="A1191" s="51">
        <v>23200051</v>
      </c>
      <c r="B1191" s="52" t="s">
        <v>1002</v>
      </c>
      <c r="C1191" s="53" t="s">
        <v>1003</v>
      </c>
      <c r="D1191" s="54" t="s">
        <v>995</v>
      </c>
      <c r="E1191" s="54"/>
      <c r="F1191" s="55">
        <v>-22462599.370000001</v>
      </c>
      <c r="G1191" s="56">
        <f t="shared" si="196"/>
        <v>-22462599.370000001</v>
      </c>
      <c r="H1191" s="56">
        <f t="shared" si="197"/>
        <v>0</v>
      </c>
      <c r="I1191" s="103">
        <f t="shared" si="198"/>
        <v>0</v>
      </c>
      <c r="J1191" s="103">
        <f t="shared" si="198"/>
        <v>0</v>
      </c>
      <c r="K1191" s="55"/>
      <c r="L1191" s="55">
        <v>-18343863.015833333</v>
      </c>
      <c r="M1191" s="56">
        <f t="shared" si="199"/>
        <v>-18343863.015833333</v>
      </c>
      <c r="N1191" s="56">
        <f t="shared" si="200"/>
        <v>0</v>
      </c>
      <c r="O1191" s="103">
        <f t="shared" si="201"/>
        <v>0</v>
      </c>
      <c r="P1191" s="103">
        <f t="shared" si="201"/>
        <v>0</v>
      </c>
      <c r="Q1191" s="50"/>
    </row>
    <row r="1192" spans="1:17" hidden="1" outlineLevel="1">
      <c r="A1192" s="51">
        <v>23200061</v>
      </c>
      <c r="B1192" s="52" t="s">
        <v>1004</v>
      </c>
      <c r="C1192" s="53" t="s">
        <v>1005</v>
      </c>
      <c r="D1192" s="54" t="s">
        <v>995</v>
      </c>
      <c r="E1192" s="54"/>
      <c r="F1192" s="55">
        <v>-19074207.82</v>
      </c>
      <c r="G1192" s="56">
        <f t="shared" si="196"/>
        <v>-19074207.82</v>
      </c>
      <c r="H1192" s="56">
        <f t="shared" si="197"/>
        <v>0</v>
      </c>
      <c r="I1192" s="103">
        <f t="shared" si="198"/>
        <v>0</v>
      </c>
      <c r="J1192" s="103">
        <f t="shared" si="198"/>
        <v>0</v>
      </c>
      <c r="K1192" s="55"/>
      <c r="L1192" s="55">
        <v>-10657720.657500001</v>
      </c>
      <c r="M1192" s="56">
        <f t="shared" si="199"/>
        <v>-10657720.657500001</v>
      </c>
      <c r="N1192" s="56">
        <f t="shared" si="200"/>
        <v>0</v>
      </c>
      <c r="O1192" s="103">
        <f t="shared" si="201"/>
        <v>0</v>
      </c>
      <c r="P1192" s="103">
        <f t="shared" si="201"/>
        <v>0</v>
      </c>
      <c r="Q1192" s="50"/>
    </row>
    <row r="1193" spans="1:17" hidden="1" outlineLevel="1">
      <c r="A1193" s="51">
        <v>23200063</v>
      </c>
      <c r="B1193" s="52" t="s">
        <v>1006</v>
      </c>
      <c r="C1193" s="53" t="s">
        <v>1007</v>
      </c>
      <c r="D1193" s="54" t="s">
        <v>995</v>
      </c>
      <c r="E1193" s="54"/>
      <c r="F1193" s="55">
        <v>0</v>
      </c>
      <c r="G1193" s="56">
        <f t="shared" si="196"/>
        <v>0</v>
      </c>
      <c r="H1193" s="56">
        <f t="shared" si="197"/>
        <v>0</v>
      </c>
      <c r="I1193" s="103">
        <f t="shared" si="198"/>
        <v>0</v>
      </c>
      <c r="J1193" s="103">
        <f t="shared" si="198"/>
        <v>0</v>
      </c>
      <c r="K1193" s="55"/>
      <c r="L1193" s="55">
        <v>-1014247.2845833333</v>
      </c>
      <c r="M1193" s="56">
        <f t="shared" si="199"/>
        <v>0</v>
      </c>
      <c r="N1193" s="56">
        <f t="shared" si="200"/>
        <v>0</v>
      </c>
      <c r="O1193" s="103">
        <f t="shared" si="201"/>
        <v>-671938.82603645825</v>
      </c>
      <c r="P1193" s="103">
        <f t="shared" si="201"/>
        <v>-342308.45854687499</v>
      </c>
      <c r="Q1193" s="50"/>
    </row>
    <row r="1194" spans="1:17" hidden="1" outlineLevel="1">
      <c r="A1194" s="51">
        <v>23200071</v>
      </c>
      <c r="B1194" s="52" t="s">
        <v>1008</v>
      </c>
      <c r="C1194" s="53" t="s">
        <v>1009</v>
      </c>
      <c r="D1194" s="54" t="s">
        <v>995</v>
      </c>
      <c r="E1194" s="54"/>
      <c r="F1194" s="55">
        <v>-1531004.25</v>
      </c>
      <c r="G1194" s="56">
        <f t="shared" si="196"/>
        <v>-1531004.25</v>
      </c>
      <c r="H1194" s="56">
        <f t="shared" si="197"/>
        <v>0</v>
      </c>
      <c r="I1194" s="103">
        <f t="shared" si="198"/>
        <v>0</v>
      </c>
      <c r="J1194" s="103">
        <f t="shared" si="198"/>
        <v>0</v>
      </c>
      <c r="K1194" s="55"/>
      <c r="L1194" s="55">
        <v>-1924659.4354166666</v>
      </c>
      <c r="M1194" s="56">
        <f t="shared" si="199"/>
        <v>-1924659.4354166666</v>
      </c>
      <c r="N1194" s="56">
        <f t="shared" si="200"/>
        <v>0</v>
      </c>
      <c r="O1194" s="103">
        <f t="shared" si="201"/>
        <v>0</v>
      </c>
      <c r="P1194" s="103">
        <f t="shared" si="201"/>
        <v>0</v>
      </c>
      <c r="Q1194" s="50"/>
    </row>
    <row r="1195" spans="1:17" hidden="1" outlineLevel="1">
      <c r="A1195" s="51">
        <v>23200081</v>
      </c>
      <c r="B1195" s="52" t="s">
        <v>1010</v>
      </c>
      <c r="C1195" s="53" t="s">
        <v>1011</v>
      </c>
      <c r="D1195" s="54" t="s">
        <v>995</v>
      </c>
      <c r="E1195" s="54"/>
      <c r="F1195" s="55">
        <v>-5224853.8899999997</v>
      </c>
      <c r="G1195" s="56">
        <f t="shared" si="196"/>
        <v>-5224853.8899999997</v>
      </c>
      <c r="H1195" s="56">
        <f t="shared" si="197"/>
        <v>0</v>
      </c>
      <c r="I1195" s="103">
        <f t="shared" si="198"/>
        <v>0</v>
      </c>
      <c r="J1195" s="103">
        <f t="shared" si="198"/>
        <v>0</v>
      </c>
      <c r="K1195" s="55"/>
      <c r="L1195" s="55">
        <v>-5184114.2162499996</v>
      </c>
      <c r="M1195" s="56">
        <f t="shared" si="199"/>
        <v>-5184114.2162499996</v>
      </c>
      <c r="N1195" s="56">
        <f t="shared" si="200"/>
        <v>0</v>
      </c>
      <c r="O1195" s="103">
        <f t="shared" si="201"/>
        <v>0</v>
      </c>
      <c r="P1195" s="103">
        <f t="shared" si="201"/>
        <v>0</v>
      </c>
      <c r="Q1195" s="50"/>
    </row>
    <row r="1196" spans="1:17" hidden="1" outlineLevel="1">
      <c r="A1196" s="51">
        <v>23200101</v>
      </c>
      <c r="B1196" s="52" t="s">
        <v>1012</v>
      </c>
      <c r="C1196" s="53" t="s">
        <v>1013</v>
      </c>
      <c r="D1196" s="54" t="s">
        <v>995</v>
      </c>
      <c r="E1196" s="54"/>
      <c r="F1196" s="55">
        <v>-509868</v>
      </c>
      <c r="G1196" s="56">
        <f t="shared" si="196"/>
        <v>-509868</v>
      </c>
      <c r="H1196" s="56">
        <f t="shared" si="197"/>
        <v>0</v>
      </c>
      <c r="I1196" s="103">
        <f t="shared" si="198"/>
        <v>0</v>
      </c>
      <c r="J1196" s="103">
        <f t="shared" si="198"/>
        <v>0</v>
      </c>
      <c r="K1196" s="55"/>
      <c r="L1196" s="55">
        <v>-1035721.6091666665</v>
      </c>
      <c r="M1196" s="56">
        <f t="shared" si="199"/>
        <v>-1035721.6091666665</v>
      </c>
      <c r="N1196" s="56">
        <f t="shared" si="200"/>
        <v>0</v>
      </c>
      <c r="O1196" s="103">
        <f t="shared" si="201"/>
        <v>0</v>
      </c>
      <c r="P1196" s="103">
        <f t="shared" si="201"/>
        <v>0</v>
      </c>
      <c r="Q1196" s="50"/>
    </row>
    <row r="1197" spans="1:17" hidden="1" outlineLevel="1">
      <c r="A1197" s="51">
        <v>23200103</v>
      </c>
      <c r="B1197" s="52" t="s">
        <v>1014</v>
      </c>
      <c r="C1197" s="53" t="s">
        <v>1015</v>
      </c>
      <c r="D1197" s="54" t="s">
        <v>995</v>
      </c>
      <c r="E1197" s="54"/>
      <c r="F1197" s="55">
        <v>-136791.73000000001</v>
      </c>
      <c r="G1197" s="56">
        <f t="shared" si="196"/>
        <v>0</v>
      </c>
      <c r="H1197" s="56">
        <f t="shared" si="197"/>
        <v>0</v>
      </c>
      <c r="I1197" s="103">
        <f t="shared" si="198"/>
        <v>-90624.521124999999</v>
      </c>
      <c r="J1197" s="103">
        <f t="shared" si="198"/>
        <v>-46167.208875000004</v>
      </c>
      <c r="K1197" s="55"/>
      <c r="L1197" s="55">
        <v>-118614.29124999999</v>
      </c>
      <c r="M1197" s="56">
        <f t="shared" si="199"/>
        <v>0</v>
      </c>
      <c r="N1197" s="56">
        <f t="shared" si="200"/>
        <v>0</v>
      </c>
      <c r="O1197" s="103">
        <f t="shared" si="201"/>
        <v>-78581.967953125</v>
      </c>
      <c r="P1197" s="103">
        <f t="shared" si="201"/>
        <v>-40032.323296875002</v>
      </c>
      <c r="Q1197" s="50"/>
    </row>
    <row r="1198" spans="1:17" hidden="1" outlineLevel="1">
      <c r="A1198" s="51">
        <v>23200111</v>
      </c>
      <c r="B1198" s="52" t="s">
        <v>1016</v>
      </c>
      <c r="C1198" s="53" t="s">
        <v>1017</v>
      </c>
      <c r="D1198" s="54" t="s">
        <v>995</v>
      </c>
      <c r="E1198" s="54"/>
      <c r="F1198" s="55">
        <v>-278915.25</v>
      </c>
      <c r="G1198" s="56">
        <f t="shared" si="196"/>
        <v>-278915.25</v>
      </c>
      <c r="H1198" s="56">
        <f t="shared" si="197"/>
        <v>0</v>
      </c>
      <c r="I1198" s="103">
        <f t="shared" si="198"/>
        <v>0</v>
      </c>
      <c r="J1198" s="103">
        <f t="shared" si="198"/>
        <v>0</v>
      </c>
      <c r="K1198" s="55"/>
      <c r="L1198" s="55">
        <v>-287656.36499999999</v>
      </c>
      <c r="M1198" s="56">
        <f t="shared" si="199"/>
        <v>-287656.36499999999</v>
      </c>
      <c r="N1198" s="56">
        <f t="shared" si="200"/>
        <v>0</v>
      </c>
      <c r="O1198" s="103">
        <f t="shared" si="201"/>
        <v>0</v>
      </c>
      <c r="P1198" s="103">
        <f t="shared" si="201"/>
        <v>0</v>
      </c>
      <c r="Q1198" s="50"/>
    </row>
    <row r="1199" spans="1:17" hidden="1" outlineLevel="1">
      <c r="A1199" s="51" t="s">
        <v>1018</v>
      </c>
      <c r="B1199" s="52" t="s">
        <v>1018</v>
      </c>
      <c r="C1199" s="53" t="s">
        <v>1019</v>
      </c>
      <c r="D1199" s="54" t="s">
        <v>995</v>
      </c>
      <c r="E1199" s="54"/>
      <c r="F1199" s="55">
        <v>0</v>
      </c>
      <c r="G1199" s="56">
        <f t="shared" si="196"/>
        <v>0</v>
      </c>
      <c r="H1199" s="56">
        <f t="shared" si="197"/>
        <v>0</v>
      </c>
      <c r="I1199" s="103">
        <f t="shared" ref="I1199:J1218" si="202">IF(AND(RIGHT($A1199)&lt;&gt;"1",RIGHT($A1199)&lt;&gt;"2"),$F1199,0)*I$701</f>
        <v>0</v>
      </c>
      <c r="J1199" s="103">
        <f t="shared" si="202"/>
        <v>0</v>
      </c>
      <c r="K1199" s="55"/>
      <c r="L1199" s="55">
        <v>0</v>
      </c>
      <c r="M1199" s="56">
        <f t="shared" si="199"/>
        <v>0</v>
      </c>
      <c r="N1199" s="56">
        <f t="shared" si="200"/>
        <v>0</v>
      </c>
      <c r="O1199" s="103">
        <f t="shared" ref="O1199:P1218" si="203">IF(AND(RIGHT($A1199)&lt;&gt;"1",RIGHT($A1199)&lt;&gt;"2"),$L1199,0)*O$701</f>
        <v>0</v>
      </c>
      <c r="P1199" s="103">
        <f t="shared" si="203"/>
        <v>0</v>
      </c>
      <c r="Q1199" s="50"/>
    </row>
    <row r="1200" spans="1:17" hidden="1" outlineLevel="1">
      <c r="A1200" s="51">
        <v>23200121</v>
      </c>
      <c r="B1200" s="52" t="s">
        <v>1020</v>
      </c>
      <c r="C1200" s="53" t="s">
        <v>1021</v>
      </c>
      <c r="D1200" s="54" t="s">
        <v>995</v>
      </c>
      <c r="E1200" s="54"/>
      <c r="F1200" s="55">
        <v>-339187.11</v>
      </c>
      <c r="G1200" s="56">
        <f t="shared" si="196"/>
        <v>-339187.11</v>
      </c>
      <c r="H1200" s="56">
        <f t="shared" si="197"/>
        <v>0</v>
      </c>
      <c r="I1200" s="103">
        <f t="shared" si="202"/>
        <v>0</v>
      </c>
      <c r="J1200" s="103">
        <f t="shared" si="202"/>
        <v>0</v>
      </c>
      <c r="K1200" s="55"/>
      <c r="L1200" s="55">
        <v>-222598.8475</v>
      </c>
      <c r="M1200" s="56">
        <f t="shared" si="199"/>
        <v>-222598.8475</v>
      </c>
      <c r="N1200" s="56">
        <f t="shared" si="200"/>
        <v>0</v>
      </c>
      <c r="O1200" s="103">
        <f t="shared" si="203"/>
        <v>0</v>
      </c>
      <c r="P1200" s="103">
        <f t="shared" si="203"/>
        <v>0</v>
      </c>
      <c r="Q1200" s="50"/>
    </row>
    <row r="1201" spans="1:17" hidden="1" outlineLevel="1">
      <c r="A1201" s="51">
        <v>23200153</v>
      </c>
      <c r="B1201" s="52" t="s">
        <v>1022</v>
      </c>
      <c r="C1201" s="53" t="s">
        <v>1023</v>
      </c>
      <c r="D1201" s="54" t="s">
        <v>995</v>
      </c>
      <c r="E1201" s="54"/>
      <c r="F1201" s="55">
        <v>0</v>
      </c>
      <c r="G1201" s="56">
        <f t="shared" si="196"/>
        <v>0</v>
      </c>
      <c r="H1201" s="56">
        <f t="shared" si="197"/>
        <v>0</v>
      </c>
      <c r="I1201" s="103">
        <f t="shared" si="202"/>
        <v>0</v>
      </c>
      <c r="J1201" s="103">
        <f t="shared" si="202"/>
        <v>0</v>
      </c>
      <c r="K1201" s="55"/>
      <c r="L1201" s="55">
        <v>-1931.54</v>
      </c>
      <c r="M1201" s="56">
        <f t="shared" si="199"/>
        <v>0</v>
      </c>
      <c r="N1201" s="56">
        <f t="shared" si="200"/>
        <v>0</v>
      </c>
      <c r="O1201" s="103">
        <f t="shared" si="203"/>
        <v>-1279.64525</v>
      </c>
      <c r="P1201" s="103">
        <f t="shared" si="203"/>
        <v>-651.89475000000004</v>
      </c>
      <c r="Q1201" s="50"/>
    </row>
    <row r="1202" spans="1:17" hidden="1" outlineLevel="1">
      <c r="A1202" s="51">
        <v>23200171</v>
      </c>
      <c r="B1202" s="52" t="s">
        <v>1024</v>
      </c>
      <c r="C1202" s="53" t="s">
        <v>1025</v>
      </c>
      <c r="D1202" s="54" t="s">
        <v>995</v>
      </c>
      <c r="E1202" s="54"/>
      <c r="F1202" s="55">
        <v>-37140.370000000003</v>
      </c>
      <c r="G1202" s="56">
        <f t="shared" si="196"/>
        <v>-37140.370000000003</v>
      </c>
      <c r="H1202" s="56">
        <f t="shared" si="197"/>
        <v>0</v>
      </c>
      <c r="I1202" s="103">
        <f t="shared" si="202"/>
        <v>0</v>
      </c>
      <c r="J1202" s="103">
        <f t="shared" si="202"/>
        <v>0</v>
      </c>
      <c r="K1202" s="55"/>
      <c r="L1202" s="55">
        <v>-299260.70124999998</v>
      </c>
      <c r="M1202" s="56">
        <f t="shared" si="199"/>
        <v>-299260.70124999998</v>
      </c>
      <c r="N1202" s="56">
        <f t="shared" si="200"/>
        <v>0</v>
      </c>
      <c r="O1202" s="103">
        <f t="shared" si="203"/>
        <v>0</v>
      </c>
      <c r="P1202" s="103">
        <f t="shared" si="203"/>
        <v>0</v>
      </c>
      <c r="Q1202" s="50"/>
    </row>
    <row r="1203" spans="1:17" hidden="1" outlineLevel="1">
      <c r="A1203" s="51">
        <v>23200221</v>
      </c>
      <c r="B1203" s="52" t="s">
        <v>1028</v>
      </c>
      <c r="C1203" s="53" t="s">
        <v>1029</v>
      </c>
      <c r="D1203" s="54" t="s">
        <v>995</v>
      </c>
      <c r="E1203" s="54"/>
      <c r="F1203" s="55">
        <v>-9350.44</v>
      </c>
      <c r="G1203" s="56">
        <f t="shared" si="196"/>
        <v>-9350.44</v>
      </c>
      <c r="H1203" s="56">
        <f t="shared" si="197"/>
        <v>0</v>
      </c>
      <c r="I1203" s="103">
        <f t="shared" si="202"/>
        <v>0</v>
      </c>
      <c r="J1203" s="103">
        <f t="shared" si="202"/>
        <v>0</v>
      </c>
      <c r="K1203" s="55"/>
      <c r="L1203" s="55">
        <v>-179445.55541666667</v>
      </c>
      <c r="M1203" s="56">
        <f t="shared" si="199"/>
        <v>-179445.55541666667</v>
      </c>
      <c r="N1203" s="56">
        <f t="shared" si="200"/>
        <v>0</v>
      </c>
      <c r="O1203" s="103">
        <f t="shared" si="203"/>
        <v>0</v>
      </c>
      <c r="P1203" s="103">
        <f t="shared" si="203"/>
        <v>0</v>
      </c>
      <c r="Q1203" s="50"/>
    </row>
    <row r="1204" spans="1:17" hidden="1" outlineLevel="1">
      <c r="A1204" s="51">
        <v>23200222</v>
      </c>
      <c r="B1204" s="52" t="s">
        <v>1030</v>
      </c>
      <c r="C1204" s="53" t="s">
        <v>1031</v>
      </c>
      <c r="D1204" s="54" t="s">
        <v>995</v>
      </c>
      <c r="E1204" s="54"/>
      <c r="F1204" s="55">
        <v>-12384653.32</v>
      </c>
      <c r="G1204" s="56">
        <f t="shared" si="196"/>
        <v>0</v>
      </c>
      <c r="H1204" s="56">
        <f t="shared" si="197"/>
        <v>-12384653.32</v>
      </c>
      <c r="I1204" s="103">
        <f t="shared" si="202"/>
        <v>0</v>
      </c>
      <c r="J1204" s="103">
        <f t="shared" si="202"/>
        <v>0</v>
      </c>
      <c r="K1204" s="55"/>
      <c r="L1204" s="55">
        <v>-11633433.636666665</v>
      </c>
      <c r="M1204" s="56">
        <f t="shared" si="199"/>
        <v>0</v>
      </c>
      <c r="N1204" s="56">
        <f t="shared" si="200"/>
        <v>-11633433.636666665</v>
      </c>
      <c r="O1204" s="103">
        <f t="shared" si="203"/>
        <v>0</v>
      </c>
      <c r="P1204" s="103">
        <f t="shared" si="203"/>
        <v>0</v>
      </c>
      <c r="Q1204" s="50"/>
    </row>
    <row r="1205" spans="1:17" hidden="1" outlineLevel="1">
      <c r="A1205" s="51">
        <v>23200242</v>
      </c>
      <c r="B1205" s="52" t="s">
        <v>1032</v>
      </c>
      <c r="C1205" s="53" t="s">
        <v>1033</v>
      </c>
      <c r="D1205" s="54" t="s">
        <v>995</v>
      </c>
      <c r="E1205" s="54"/>
      <c r="F1205" s="55">
        <v>-44137121.369999997</v>
      </c>
      <c r="G1205" s="56">
        <f t="shared" si="196"/>
        <v>0</v>
      </c>
      <c r="H1205" s="56">
        <f t="shared" si="197"/>
        <v>-44137121.369999997</v>
      </c>
      <c r="I1205" s="103">
        <f t="shared" si="202"/>
        <v>0</v>
      </c>
      <c r="J1205" s="103">
        <f t="shared" si="202"/>
        <v>0</v>
      </c>
      <c r="K1205" s="55"/>
      <c r="L1205" s="55">
        <v>-25940935.677499998</v>
      </c>
      <c r="M1205" s="56">
        <f t="shared" si="199"/>
        <v>0</v>
      </c>
      <c r="N1205" s="56">
        <f t="shared" si="200"/>
        <v>-25940935.677499998</v>
      </c>
      <c r="O1205" s="103">
        <f t="shared" si="203"/>
        <v>0</v>
      </c>
      <c r="P1205" s="103">
        <f t="shared" si="203"/>
        <v>0</v>
      </c>
      <c r="Q1205" s="50"/>
    </row>
    <row r="1206" spans="1:17" hidden="1" outlineLevel="1">
      <c r="A1206" s="51">
        <v>23200281</v>
      </c>
      <c r="B1206" s="52" t="s">
        <v>1034</v>
      </c>
      <c r="C1206" s="53" t="s">
        <v>1035</v>
      </c>
      <c r="D1206" s="54" t="s">
        <v>995</v>
      </c>
      <c r="E1206" s="54"/>
      <c r="F1206" s="55">
        <v>0</v>
      </c>
      <c r="G1206" s="56">
        <f t="shared" si="196"/>
        <v>0</v>
      </c>
      <c r="H1206" s="56">
        <f t="shared" si="197"/>
        <v>0</v>
      </c>
      <c r="I1206" s="103">
        <f t="shared" si="202"/>
        <v>0</v>
      </c>
      <c r="J1206" s="103">
        <f t="shared" si="202"/>
        <v>0</v>
      </c>
      <c r="K1206" s="55"/>
      <c r="L1206" s="55">
        <v>-20.534583333333334</v>
      </c>
      <c r="M1206" s="56">
        <f t="shared" si="199"/>
        <v>-20.534583333333334</v>
      </c>
      <c r="N1206" s="56">
        <f t="shared" si="200"/>
        <v>0</v>
      </c>
      <c r="O1206" s="103">
        <f t="shared" si="203"/>
        <v>0</v>
      </c>
      <c r="P1206" s="103">
        <f t="shared" si="203"/>
        <v>0</v>
      </c>
      <c r="Q1206" s="50"/>
    </row>
    <row r="1207" spans="1:17" hidden="1" outlineLevel="1">
      <c r="A1207" s="51">
        <v>23200282</v>
      </c>
      <c r="B1207" s="52" t="s">
        <v>1036</v>
      </c>
      <c r="C1207" s="53" t="s">
        <v>1037</v>
      </c>
      <c r="D1207" s="54" t="s">
        <v>995</v>
      </c>
      <c r="E1207" s="54"/>
      <c r="F1207" s="55">
        <v>0</v>
      </c>
      <c r="G1207" s="56">
        <f t="shared" si="196"/>
        <v>0</v>
      </c>
      <c r="H1207" s="56">
        <f t="shared" si="197"/>
        <v>0</v>
      </c>
      <c r="I1207" s="103">
        <f t="shared" si="202"/>
        <v>0</v>
      </c>
      <c r="J1207" s="103">
        <f t="shared" si="202"/>
        <v>0</v>
      </c>
      <c r="K1207" s="55"/>
      <c r="L1207" s="55">
        <v>-2880.0341666666668</v>
      </c>
      <c r="M1207" s="56">
        <f t="shared" si="199"/>
        <v>0</v>
      </c>
      <c r="N1207" s="56">
        <f t="shared" si="200"/>
        <v>-2880.0341666666668</v>
      </c>
      <c r="O1207" s="103">
        <f t="shared" si="203"/>
        <v>0</v>
      </c>
      <c r="P1207" s="103">
        <f t="shared" si="203"/>
        <v>0</v>
      </c>
      <c r="Q1207" s="50"/>
    </row>
    <row r="1208" spans="1:17" hidden="1" outlineLevel="1">
      <c r="A1208" s="51">
        <v>23200333</v>
      </c>
      <c r="B1208" s="52" t="s">
        <v>1038</v>
      </c>
      <c r="C1208" s="53" t="s">
        <v>1039</v>
      </c>
      <c r="D1208" s="54" t="s">
        <v>995</v>
      </c>
      <c r="E1208" s="54"/>
      <c r="F1208" s="55">
        <v>-17864611.760000002</v>
      </c>
      <c r="G1208" s="56">
        <f t="shared" si="196"/>
        <v>0</v>
      </c>
      <c r="H1208" s="56">
        <f t="shared" si="197"/>
        <v>0</v>
      </c>
      <c r="I1208" s="103">
        <f t="shared" si="202"/>
        <v>-11835305.291000001</v>
      </c>
      <c r="J1208" s="103">
        <f t="shared" si="202"/>
        <v>-6029306.4690000005</v>
      </c>
      <c r="K1208" s="55"/>
      <c r="L1208" s="55">
        <v>-17332673.832916666</v>
      </c>
      <c r="M1208" s="56">
        <f t="shared" si="199"/>
        <v>0</v>
      </c>
      <c r="N1208" s="56">
        <f t="shared" si="200"/>
        <v>0</v>
      </c>
      <c r="O1208" s="103">
        <f t="shared" si="203"/>
        <v>-11482896.414307291</v>
      </c>
      <c r="P1208" s="103">
        <f t="shared" si="203"/>
        <v>-5849777.4186093751</v>
      </c>
      <c r="Q1208" s="50"/>
    </row>
    <row r="1209" spans="1:17" hidden="1" outlineLevel="1">
      <c r="A1209" s="51">
        <v>23200481</v>
      </c>
      <c r="B1209" s="52" t="s">
        <v>1040</v>
      </c>
      <c r="C1209" s="53" t="s">
        <v>1041</v>
      </c>
      <c r="D1209" s="54" t="s">
        <v>91</v>
      </c>
      <c r="E1209" s="54"/>
      <c r="F1209" s="55">
        <v>0</v>
      </c>
      <c r="G1209" s="56">
        <f t="shared" si="196"/>
        <v>0</v>
      </c>
      <c r="H1209" s="56">
        <f t="shared" si="197"/>
        <v>0</v>
      </c>
      <c r="I1209" s="103">
        <f t="shared" si="202"/>
        <v>0</v>
      </c>
      <c r="J1209" s="103">
        <f t="shared" si="202"/>
        <v>0</v>
      </c>
      <c r="K1209" s="55"/>
      <c r="L1209" s="55">
        <v>0</v>
      </c>
      <c r="M1209" s="56">
        <f t="shared" si="199"/>
        <v>0</v>
      </c>
      <c r="N1209" s="56">
        <f t="shared" si="200"/>
        <v>0</v>
      </c>
      <c r="O1209" s="103">
        <f t="shared" si="203"/>
        <v>0</v>
      </c>
      <c r="P1209" s="103">
        <f t="shared" si="203"/>
        <v>0</v>
      </c>
      <c r="Q1209" s="50"/>
    </row>
    <row r="1210" spans="1:17" hidden="1" outlineLevel="1">
      <c r="A1210" s="51">
        <v>23200483</v>
      </c>
      <c r="B1210" s="52" t="s">
        <v>1042</v>
      </c>
      <c r="C1210" s="53" t="s">
        <v>1043</v>
      </c>
      <c r="D1210" s="54" t="s">
        <v>995</v>
      </c>
      <c r="E1210" s="54"/>
      <c r="F1210" s="55">
        <v>-13940113.25</v>
      </c>
      <c r="G1210" s="56">
        <f t="shared" si="196"/>
        <v>0</v>
      </c>
      <c r="H1210" s="56">
        <f t="shared" si="197"/>
        <v>0</v>
      </c>
      <c r="I1210" s="103">
        <f t="shared" si="202"/>
        <v>-9235325.0281249993</v>
      </c>
      <c r="J1210" s="103">
        <f t="shared" si="202"/>
        <v>-4704788.2218750007</v>
      </c>
      <c r="K1210" s="55"/>
      <c r="L1210" s="55">
        <v>-12559864.472916665</v>
      </c>
      <c r="M1210" s="56">
        <f t="shared" si="199"/>
        <v>0</v>
      </c>
      <c r="N1210" s="56">
        <f t="shared" si="200"/>
        <v>0</v>
      </c>
      <c r="O1210" s="103">
        <f t="shared" si="203"/>
        <v>-8320910.2133072903</v>
      </c>
      <c r="P1210" s="103">
        <f t="shared" si="203"/>
        <v>-4238954.2596093742</v>
      </c>
      <c r="Q1210" s="50"/>
    </row>
    <row r="1211" spans="1:17" hidden="1" outlineLevel="1">
      <c r="A1211" s="51">
        <v>23200493</v>
      </c>
      <c r="B1211" s="52" t="s">
        <v>1044</v>
      </c>
      <c r="C1211" s="53" t="s">
        <v>1045</v>
      </c>
      <c r="D1211" s="54" t="s">
        <v>995</v>
      </c>
      <c r="E1211" s="54"/>
      <c r="F1211" s="55">
        <v>-6665.05</v>
      </c>
      <c r="G1211" s="56">
        <f t="shared" ref="G1211:G1242" si="204">IF(RIGHT($A1211)="1",$F1211,0)</f>
        <v>0</v>
      </c>
      <c r="H1211" s="56">
        <f t="shared" ref="H1211:H1242" si="205">IF(RIGHT($A1211)="2",$F1211,0)</f>
        <v>0</v>
      </c>
      <c r="I1211" s="103">
        <f t="shared" si="202"/>
        <v>-4415.5956249999999</v>
      </c>
      <c r="J1211" s="103">
        <f t="shared" si="202"/>
        <v>-2249.4543750000003</v>
      </c>
      <c r="K1211" s="55"/>
      <c r="L1211" s="55">
        <v>-32033.750416666666</v>
      </c>
      <c r="M1211" s="56">
        <f t="shared" ref="M1211:M1242" si="206">IF(RIGHT($A1211)="1",$L1211,0)</f>
        <v>0</v>
      </c>
      <c r="N1211" s="56">
        <f t="shared" ref="N1211:N1242" si="207">IF(RIGHT($A1211)="2",$L1211,0)</f>
        <v>0</v>
      </c>
      <c r="O1211" s="103">
        <f t="shared" si="203"/>
        <v>-21222.359651041665</v>
      </c>
      <c r="P1211" s="103">
        <f t="shared" si="203"/>
        <v>-10811.390765625001</v>
      </c>
      <c r="Q1211" s="50"/>
    </row>
    <row r="1212" spans="1:17" hidden="1" outlineLevel="1">
      <c r="A1212" s="51">
        <v>23200543</v>
      </c>
      <c r="B1212" s="52" t="s">
        <v>1046</v>
      </c>
      <c r="C1212" s="53" t="s">
        <v>1047</v>
      </c>
      <c r="D1212" s="54" t="s">
        <v>995</v>
      </c>
      <c r="E1212" s="54"/>
      <c r="F1212" s="55">
        <v>-74979311.75</v>
      </c>
      <c r="G1212" s="56">
        <f t="shared" si="204"/>
        <v>0</v>
      </c>
      <c r="H1212" s="56">
        <f t="shared" si="205"/>
        <v>0</v>
      </c>
      <c r="I1212" s="103">
        <f t="shared" si="202"/>
        <v>-49673794.034374997</v>
      </c>
      <c r="J1212" s="103">
        <f t="shared" si="202"/>
        <v>-25305517.715625003</v>
      </c>
      <c r="K1212" s="55"/>
      <c r="L1212" s="55">
        <v>-74821004.391249999</v>
      </c>
      <c r="M1212" s="56">
        <f t="shared" si="206"/>
        <v>0</v>
      </c>
      <c r="N1212" s="56">
        <f t="shared" si="207"/>
        <v>0</v>
      </c>
      <c r="O1212" s="103">
        <f t="shared" si="203"/>
        <v>-49568915.40920312</v>
      </c>
      <c r="P1212" s="103">
        <f t="shared" si="203"/>
        <v>-25252088.982046876</v>
      </c>
      <c r="Q1212" s="50"/>
    </row>
    <row r="1213" spans="1:17" hidden="1" outlineLevel="1">
      <c r="A1213" s="51">
        <v>23200643</v>
      </c>
      <c r="B1213" s="52" t="s">
        <v>1048</v>
      </c>
      <c r="C1213" s="53" t="s">
        <v>1049</v>
      </c>
      <c r="D1213" s="54" t="s">
        <v>995</v>
      </c>
      <c r="E1213" s="54"/>
      <c r="F1213" s="55">
        <v>-9565763.6400000006</v>
      </c>
      <c r="G1213" s="56">
        <f t="shared" si="204"/>
        <v>0</v>
      </c>
      <c r="H1213" s="56">
        <f t="shared" si="205"/>
        <v>0</v>
      </c>
      <c r="I1213" s="103">
        <f t="shared" si="202"/>
        <v>-6337318.4115000004</v>
      </c>
      <c r="J1213" s="103">
        <f t="shared" si="202"/>
        <v>-3228445.2285000002</v>
      </c>
      <c r="K1213" s="55"/>
      <c r="L1213" s="55">
        <v>-9358520.2950000018</v>
      </c>
      <c r="M1213" s="56">
        <f t="shared" si="206"/>
        <v>0</v>
      </c>
      <c r="N1213" s="56">
        <f t="shared" si="207"/>
        <v>0</v>
      </c>
      <c r="O1213" s="103">
        <f t="shared" si="203"/>
        <v>-6200019.6954375012</v>
      </c>
      <c r="P1213" s="103">
        <f t="shared" si="203"/>
        <v>-3158500.5995625006</v>
      </c>
      <c r="Q1213" s="50"/>
    </row>
    <row r="1214" spans="1:17" hidden="1" outlineLevel="1">
      <c r="A1214" s="51">
        <v>23200653</v>
      </c>
      <c r="B1214" s="52" t="s">
        <v>1050</v>
      </c>
      <c r="C1214" s="53" t="s">
        <v>1051</v>
      </c>
      <c r="D1214" s="54" t="s">
        <v>995</v>
      </c>
      <c r="E1214" s="54"/>
      <c r="F1214" s="55">
        <v>-1159093.6000000001</v>
      </c>
      <c r="G1214" s="56">
        <f t="shared" si="204"/>
        <v>0</v>
      </c>
      <c r="H1214" s="56">
        <f t="shared" si="205"/>
        <v>0</v>
      </c>
      <c r="I1214" s="103">
        <f t="shared" si="202"/>
        <v>-767899.51</v>
      </c>
      <c r="J1214" s="103">
        <f t="shared" si="202"/>
        <v>-391194.09000000008</v>
      </c>
      <c r="K1214" s="55"/>
      <c r="L1214" s="55">
        <v>-1587451.9470833335</v>
      </c>
      <c r="M1214" s="56">
        <f t="shared" si="206"/>
        <v>0</v>
      </c>
      <c r="N1214" s="56">
        <f t="shared" si="207"/>
        <v>0</v>
      </c>
      <c r="O1214" s="103">
        <f t="shared" si="203"/>
        <v>-1051686.9149427083</v>
      </c>
      <c r="P1214" s="103">
        <f t="shared" si="203"/>
        <v>-535765.03214062506</v>
      </c>
      <c r="Q1214" s="50"/>
    </row>
    <row r="1215" spans="1:17" hidden="1" outlineLevel="1">
      <c r="A1215" s="51">
        <v>23200683</v>
      </c>
      <c r="B1215" s="52" t="s">
        <v>1052</v>
      </c>
      <c r="C1215" s="53" t="s">
        <v>1053</v>
      </c>
      <c r="D1215" s="54" t="s">
        <v>995</v>
      </c>
      <c r="E1215" s="54"/>
      <c r="F1215" s="55">
        <v>0</v>
      </c>
      <c r="G1215" s="56">
        <f t="shared" si="204"/>
        <v>0</v>
      </c>
      <c r="H1215" s="56">
        <f t="shared" si="205"/>
        <v>0</v>
      </c>
      <c r="I1215" s="103">
        <f t="shared" si="202"/>
        <v>0</v>
      </c>
      <c r="J1215" s="103">
        <f t="shared" si="202"/>
        <v>0</v>
      </c>
      <c r="K1215" s="55"/>
      <c r="L1215" s="55">
        <v>0</v>
      </c>
      <c r="M1215" s="56">
        <f t="shared" si="206"/>
        <v>0</v>
      </c>
      <c r="N1215" s="56">
        <f t="shared" si="207"/>
        <v>0</v>
      </c>
      <c r="O1215" s="103">
        <f t="shared" si="203"/>
        <v>0</v>
      </c>
      <c r="P1215" s="103">
        <f t="shared" si="203"/>
        <v>0</v>
      </c>
      <c r="Q1215" s="50"/>
    </row>
    <row r="1216" spans="1:17" hidden="1" outlineLevel="1">
      <c r="A1216" s="51">
        <v>23200693</v>
      </c>
      <c r="B1216" s="52" t="s">
        <v>1054</v>
      </c>
      <c r="C1216" s="53" t="s">
        <v>1055</v>
      </c>
      <c r="D1216" s="54" t="s">
        <v>995</v>
      </c>
      <c r="E1216" s="54"/>
      <c r="F1216" s="55">
        <v>0</v>
      </c>
      <c r="G1216" s="56">
        <f t="shared" si="204"/>
        <v>0</v>
      </c>
      <c r="H1216" s="56">
        <f t="shared" si="205"/>
        <v>0</v>
      </c>
      <c r="I1216" s="103">
        <f t="shared" si="202"/>
        <v>0</v>
      </c>
      <c r="J1216" s="103">
        <f t="shared" si="202"/>
        <v>0</v>
      </c>
      <c r="K1216" s="55"/>
      <c r="L1216" s="55">
        <v>-68110.368750000009</v>
      </c>
      <c r="M1216" s="56">
        <f t="shared" si="206"/>
        <v>0</v>
      </c>
      <c r="N1216" s="56">
        <f t="shared" si="207"/>
        <v>0</v>
      </c>
      <c r="O1216" s="103">
        <f t="shared" si="203"/>
        <v>-45123.119296875004</v>
      </c>
      <c r="P1216" s="103">
        <f t="shared" si="203"/>
        <v>-22987.249453125005</v>
      </c>
      <c r="Q1216" s="50"/>
    </row>
    <row r="1217" spans="1:17" hidden="1" outlineLevel="1">
      <c r="A1217" s="51">
        <v>23200733</v>
      </c>
      <c r="B1217" s="52" t="s">
        <v>1056</v>
      </c>
      <c r="C1217" s="53" t="s">
        <v>1057</v>
      </c>
      <c r="D1217" s="54" t="s">
        <v>995</v>
      </c>
      <c r="E1217" s="54"/>
      <c r="F1217" s="55">
        <v>-669428.18999999994</v>
      </c>
      <c r="G1217" s="56">
        <f t="shared" si="204"/>
        <v>0</v>
      </c>
      <c r="H1217" s="56">
        <f t="shared" si="205"/>
        <v>0</v>
      </c>
      <c r="I1217" s="103">
        <f t="shared" si="202"/>
        <v>-443496.17587499996</v>
      </c>
      <c r="J1217" s="103">
        <f t="shared" si="202"/>
        <v>-225932.01412499999</v>
      </c>
      <c r="K1217" s="55"/>
      <c r="L1217" s="55">
        <v>-444440.89708333329</v>
      </c>
      <c r="M1217" s="56">
        <f t="shared" si="206"/>
        <v>0</v>
      </c>
      <c r="N1217" s="56">
        <f t="shared" si="207"/>
        <v>0</v>
      </c>
      <c r="O1217" s="103">
        <f t="shared" si="203"/>
        <v>-294442.09431770828</v>
      </c>
      <c r="P1217" s="103">
        <f t="shared" si="203"/>
        <v>-149998.80276562501</v>
      </c>
      <c r="Q1217" s="50"/>
    </row>
    <row r="1218" spans="1:17" hidden="1" outlineLevel="1">
      <c r="A1218" s="51">
        <v>23200743</v>
      </c>
      <c r="B1218" s="52" t="s">
        <v>1058</v>
      </c>
      <c r="C1218" s="53" t="s">
        <v>1059</v>
      </c>
      <c r="D1218" s="54" t="s">
        <v>995</v>
      </c>
      <c r="E1218" s="54"/>
      <c r="F1218" s="55">
        <v>-7547.74</v>
      </c>
      <c r="G1218" s="56">
        <f t="shared" si="204"/>
        <v>0</v>
      </c>
      <c r="H1218" s="56">
        <f t="shared" si="205"/>
        <v>0</v>
      </c>
      <c r="I1218" s="103">
        <f t="shared" si="202"/>
        <v>-5000.3777499999997</v>
      </c>
      <c r="J1218" s="103">
        <f t="shared" si="202"/>
        <v>-2547.3622500000001</v>
      </c>
      <c r="K1218" s="55"/>
      <c r="L1218" s="55">
        <v>-5219.1312500000004</v>
      </c>
      <c r="M1218" s="56">
        <f t="shared" si="206"/>
        <v>0</v>
      </c>
      <c r="N1218" s="56">
        <f t="shared" si="207"/>
        <v>0</v>
      </c>
      <c r="O1218" s="103">
        <f t="shared" si="203"/>
        <v>-3457.6744531250001</v>
      </c>
      <c r="P1218" s="103">
        <f t="shared" si="203"/>
        <v>-1761.4567968750002</v>
      </c>
      <c r="Q1218" s="50"/>
    </row>
    <row r="1219" spans="1:17" hidden="1" outlineLevel="1">
      <c r="A1219" s="51">
        <v>23200753</v>
      </c>
      <c r="B1219" s="52" t="s">
        <v>1060</v>
      </c>
      <c r="C1219" s="53" t="s">
        <v>1061</v>
      </c>
      <c r="D1219" s="54" t="s">
        <v>995</v>
      </c>
      <c r="E1219" s="54"/>
      <c r="F1219" s="55">
        <v>9166.01</v>
      </c>
      <c r="G1219" s="56">
        <f t="shared" si="204"/>
        <v>0</v>
      </c>
      <c r="H1219" s="56">
        <f t="shared" si="205"/>
        <v>0</v>
      </c>
      <c r="I1219" s="103">
        <f t="shared" ref="I1219:J1238" si="208">IF(AND(RIGHT($A1219)&lt;&gt;"1",RIGHT($A1219)&lt;&gt;"2"),$F1219,0)*I$701</f>
        <v>6072.4816250000003</v>
      </c>
      <c r="J1219" s="103">
        <f t="shared" si="208"/>
        <v>3093.5283750000003</v>
      </c>
      <c r="K1219" s="55"/>
      <c r="L1219" s="55">
        <v>7342.7425000000012</v>
      </c>
      <c r="M1219" s="56">
        <f t="shared" si="206"/>
        <v>0</v>
      </c>
      <c r="N1219" s="56">
        <f t="shared" si="207"/>
        <v>0</v>
      </c>
      <c r="O1219" s="103">
        <f t="shared" ref="O1219:P1238" si="209">IF(AND(RIGHT($A1219)&lt;&gt;"1",RIGHT($A1219)&lt;&gt;"2"),$L1219,0)*O$701</f>
        <v>4864.566906250001</v>
      </c>
      <c r="P1219" s="103">
        <f t="shared" si="209"/>
        <v>2478.1755937500006</v>
      </c>
      <c r="Q1219" s="50"/>
    </row>
    <row r="1220" spans="1:17" hidden="1" outlineLevel="1">
      <c r="A1220" s="51">
        <v>23200763</v>
      </c>
      <c r="B1220" s="52" t="s">
        <v>1062</v>
      </c>
      <c r="C1220" s="53" t="s">
        <v>1063</v>
      </c>
      <c r="D1220" s="54" t="s">
        <v>995</v>
      </c>
      <c r="E1220" s="54"/>
      <c r="F1220" s="55">
        <v>-30940.86</v>
      </c>
      <c r="G1220" s="56">
        <f t="shared" si="204"/>
        <v>0</v>
      </c>
      <c r="H1220" s="56">
        <f t="shared" si="205"/>
        <v>0</v>
      </c>
      <c r="I1220" s="103">
        <f t="shared" si="208"/>
        <v>-20498.319749999999</v>
      </c>
      <c r="J1220" s="103">
        <f t="shared" si="208"/>
        <v>-10442.54025</v>
      </c>
      <c r="K1220" s="55"/>
      <c r="L1220" s="55">
        <v>-17293.670416666668</v>
      </c>
      <c r="M1220" s="56">
        <f t="shared" si="206"/>
        <v>0</v>
      </c>
      <c r="N1220" s="56">
        <f t="shared" si="207"/>
        <v>0</v>
      </c>
      <c r="O1220" s="103">
        <f t="shared" si="209"/>
        <v>-11457.056651041667</v>
      </c>
      <c r="P1220" s="103">
        <f t="shared" si="209"/>
        <v>-5836.6137656250012</v>
      </c>
      <c r="Q1220" s="50"/>
    </row>
    <row r="1221" spans="1:17" hidden="1" outlineLevel="1">
      <c r="A1221" s="51">
        <v>23200773</v>
      </c>
      <c r="B1221" s="52" t="s">
        <v>1064</v>
      </c>
      <c r="C1221" s="53" t="s">
        <v>1065</v>
      </c>
      <c r="D1221" s="54" t="s">
        <v>995</v>
      </c>
      <c r="E1221" s="54"/>
      <c r="F1221" s="55">
        <v>-1102.0999999999999</v>
      </c>
      <c r="G1221" s="56">
        <f t="shared" si="204"/>
        <v>0</v>
      </c>
      <c r="H1221" s="56">
        <f t="shared" si="205"/>
        <v>0</v>
      </c>
      <c r="I1221" s="103">
        <f t="shared" si="208"/>
        <v>-730.1412499999999</v>
      </c>
      <c r="J1221" s="103">
        <f t="shared" si="208"/>
        <v>-371.95875000000001</v>
      </c>
      <c r="K1221" s="55"/>
      <c r="L1221" s="55">
        <v>273.9916666666665</v>
      </c>
      <c r="M1221" s="56">
        <f t="shared" si="206"/>
        <v>0</v>
      </c>
      <c r="N1221" s="56">
        <f t="shared" si="207"/>
        <v>0</v>
      </c>
      <c r="O1221" s="103">
        <f t="shared" si="209"/>
        <v>181.51947916666654</v>
      </c>
      <c r="P1221" s="103">
        <f t="shared" si="209"/>
        <v>92.472187499999947</v>
      </c>
      <c r="Q1221" s="50"/>
    </row>
    <row r="1222" spans="1:17" hidden="1" outlineLevel="1">
      <c r="A1222" s="51">
        <v>23200813</v>
      </c>
      <c r="B1222" s="52" t="s">
        <v>1066</v>
      </c>
      <c r="C1222" s="53" t="s">
        <v>1067</v>
      </c>
      <c r="D1222" s="54" t="s">
        <v>995</v>
      </c>
      <c r="E1222" s="54"/>
      <c r="F1222" s="55">
        <v>-2438.89</v>
      </c>
      <c r="G1222" s="56">
        <f t="shared" si="204"/>
        <v>0</v>
      </c>
      <c r="H1222" s="56">
        <f t="shared" si="205"/>
        <v>0</v>
      </c>
      <c r="I1222" s="103">
        <f t="shared" si="208"/>
        <v>-1615.7646249999998</v>
      </c>
      <c r="J1222" s="103">
        <f t="shared" si="208"/>
        <v>-823.12537499999996</v>
      </c>
      <c r="K1222" s="55"/>
      <c r="L1222" s="55">
        <v>-503.18541666666687</v>
      </c>
      <c r="M1222" s="56">
        <f t="shared" si="206"/>
        <v>0</v>
      </c>
      <c r="N1222" s="56">
        <f t="shared" si="207"/>
        <v>0</v>
      </c>
      <c r="O1222" s="103">
        <f t="shared" si="209"/>
        <v>-333.36033854166681</v>
      </c>
      <c r="P1222" s="103">
        <f t="shared" si="209"/>
        <v>-169.82507812500009</v>
      </c>
      <c r="Q1222" s="50"/>
    </row>
    <row r="1223" spans="1:17" hidden="1" outlineLevel="1">
      <c r="A1223" s="51">
        <v>23200823</v>
      </c>
      <c r="B1223" s="52" t="s">
        <v>1068</v>
      </c>
      <c r="C1223" s="53" t="s">
        <v>1069</v>
      </c>
      <c r="D1223" s="54" t="s">
        <v>995</v>
      </c>
      <c r="E1223" s="54"/>
      <c r="F1223" s="55">
        <v>-8279.68</v>
      </c>
      <c r="G1223" s="56">
        <f t="shared" si="204"/>
        <v>0</v>
      </c>
      <c r="H1223" s="56">
        <f t="shared" si="205"/>
        <v>0</v>
      </c>
      <c r="I1223" s="103">
        <f t="shared" si="208"/>
        <v>-5485.2879999999996</v>
      </c>
      <c r="J1223" s="103">
        <f t="shared" si="208"/>
        <v>-2794.3920000000003</v>
      </c>
      <c r="K1223" s="55"/>
      <c r="L1223" s="55">
        <v>-8279.6799999999985</v>
      </c>
      <c r="M1223" s="56">
        <f t="shared" si="206"/>
        <v>0</v>
      </c>
      <c r="N1223" s="56">
        <f t="shared" si="207"/>
        <v>0</v>
      </c>
      <c r="O1223" s="103">
        <f t="shared" si="209"/>
        <v>-5485.2879999999986</v>
      </c>
      <c r="P1223" s="103">
        <f t="shared" si="209"/>
        <v>-2794.3919999999998</v>
      </c>
      <c r="Q1223" s="50"/>
    </row>
    <row r="1224" spans="1:17" hidden="1" outlineLevel="1">
      <c r="A1224" s="51">
        <v>23200833</v>
      </c>
      <c r="B1224" s="52" t="s">
        <v>1070</v>
      </c>
      <c r="C1224" s="53" t="s">
        <v>1071</v>
      </c>
      <c r="D1224" s="54" t="s">
        <v>995</v>
      </c>
      <c r="E1224" s="54"/>
      <c r="F1224" s="55">
        <v>5427.45</v>
      </c>
      <c r="G1224" s="56">
        <f t="shared" si="204"/>
        <v>0</v>
      </c>
      <c r="H1224" s="56">
        <f t="shared" si="205"/>
        <v>0</v>
      </c>
      <c r="I1224" s="103">
        <f t="shared" si="208"/>
        <v>3595.6856249999996</v>
      </c>
      <c r="J1224" s="103">
        <f t="shared" si="208"/>
        <v>1831.764375</v>
      </c>
      <c r="K1224" s="55"/>
      <c r="L1224" s="55">
        <v>4787.637083333334</v>
      </c>
      <c r="M1224" s="56">
        <f t="shared" si="206"/>
        <v>0</v>
      </c>
      <c r="N1224" s="56">
        <f t="shared" si="207"/>
        <v>0</v>
      </c>
      <c r="O1224" s="103">
        <f t="shared" si="209"/>
        <v>3171.8095677083338</v>
      </c>
      <c r="P1224" s="103">
        <f t="shared" si="209"/>
        <v>1615.8275156250004</v>
      </c>
      <c r="Q1224" s="50"/>
    </row>
    <row r="1225" spans="1:17" hidden="1" outlineLevel="1">
      <c r="A1225" s="51">
        <v>23200853</v>
      </c>
      <c r="B1225" s="52" t="s">
        <v>1072</v>
      </c>
      <c r="C1225" s="53" t="s">
        <v>1073</v>
      </c>
      <c r="D1225" s="54" t="s">
        <v>995</v>
      </c>
      <c r="E1225" s="54"/>
      <c r="F1225" s="55">
        <v>-89287.59</v>
      </c>
      <c r="G1225" s="56">
        <f t="shared" si="204"/>
        <v>0</v>
      </c>
      <c r="H1225" s="56">
        <f t="shared" si="205"/>
        <v>0</v>
      </c>
      <c r="I1225" s="103">
        <f t="shared" si="208"/>
        <v>-59153.028374999994</v>
      </c>
      <c r="J1225" s="103">
        <f t="shared" si="208"/>
        <v>-30134.561625000002</v>
      </c>
      <c r="K1225" s="55"/>
      <c r="L1225" s="55">
        <v>-81032.381249999991</v>
      </c>
      <c r="M1225" s="56">
        <f t="shared" si="206"/>
        <v>0</v>
      </c>
      <c r="N1225" s="56">
        <f t="shared" si="207"/>
        <v>0</v>
      </c>
      <c r="O1225" s="103">
        <f t="shared" si="209"/>
        <v>-53683.95257812499</v>
      </c>
      <c r="P1225" s="103">
        <f t="shared" si="209"/>
        <v>-27348.428671874997</v>
      </c>
      <c r="Q1225" s="50"/>
    </row>
    <row r="1226" spans="1:17" hidden="1" outlineLevel="1">
      <c r="A1226" s="51">
        <v>23200873</v>
      </c>
      <c r="B1226" s="52" t="s">
        <v>1074</v>
      </c>
      <c r="C1226" s="53" t="s">
        <v>1075</v>
      </c>
      <c r="D1226" s="54" t="s">
        <v>91</v>
      </c>
      <c r="E1226" s="54"/>
      <c r="F1226" s="55">
        <v>-4500294.51</v>
      </c>
      <c r="G1226" s="56">
        <f t="shared" si="204"/>
        <v>0</v>
      </c>
      <c r="H1226" s="56">
        <f t="shared" si="205"/>
        <v>0</v>
      </c>
      <c r="I1226" s="103">
        <f t="shared" si="208"/>
        <v>-2981445.1128749996</v>
      </c>
      <c r="J1226" s="103">
        <f t="shared" si="208"/>
        <v>-1518849.3971250001</v>
      </c>
      <c r="K1226" s="55"/>
      <c r="L1226" s="55">
        <v>-3280636.2870833334</v>
      </c>
      <c r="M1226" s="56">
        <f t="shared" si="206"/>
        <v>0</v>
      </c>
      <c r="N1226" s="56">
        <f t="shared" si="207"/>
        <v>0</v>
      </c>
      <c r="O1226" s="103">
        <f t="shared" si="209"/>
        <v>-2173421.5401927084</v>
      </c>
      <c r="P1226" s="103">
        <f t="shared" si="209"/>
        <v>-1107214.746890625</v>
      </c>
      <c r="Q1226" s="50"/>
    </row>
    <row r="1227" spans="1:17" hidden="1" outlineLevel="1">
      <c r="A1227" s="51">
        <v>23200953</v>
      </c>
      <c r="B1227" s="52" t="s">
        <v>1076</v>
      </c>
      <c r="C1227" s="53" t="s">
        <v>1077</v>
      </c>
      <c r="D1227" s="54" t="s">
        <v>995</v>
      </c>
      <c r="E1227" s="54"/>
      <c r="F1227" s="55">
        <v>0</v>
      </c>
      <c r="G1227" s="56">
        <f t="shared" si="204"/>
        <v>0</v>
      </c>
      <c r="H1227" s="56">
        <f t="shared" si="205"/>
        <v>0</v>
      </c>
      <c r="I1227" s="103">
        <f t="shared" si="208"/>
        <v>0</v>
      </c>
      <c r="J1227" s="103">
        <f t="shared" si="208"/>
        <v>0</v>
      </c>
      <c r="K1227" s="55"/>
      <c r="L1227" s="55">
        <v>17.29</v>
      </c>
      <c r="M1227" s="56">
        <f t="shared" si="206"/>
        <v>0</v>
      </c>
      <c r="N1227" s="56">
        <f t="shared" si="207"/>
        <v>0</v>
      </c>
      <c r="O1227" s="103">
        <f t="shared" si="209"/>
        <v>11.454624999999998</v>
      </c>
      <c r="P1227" s="103">
        <f t="shared" si="209"/>
        <v>5.835375</v>
      </c>
      <c r="Q1227" s="50"/>
    </row>
    <row r="1228" spans="1:17" hidden="1" outlineLevel="1">
      <c r="A1228" s="51">
        <v>23201003</v>
      </c>
      <c r="B1228" s="52" t="s">
        <v>1078</v>
      </c>
      <c r="C1228" s="53" t="s">
        <v>1079</v>
      </c>
      <c r="D1228" s="54" t="s">
        <v>995</v>
      </c>
      <c r="E1228" s="54"/>
      <c r="F1228" s="55">
        <v>-36454628.130000003</v>
      </c>
      <c r="G1228" s="56">
        <f t="shared" si="204"/>
        <v>0</v>
      </c>
      <c r="H1228" s="56">
        <f t="shared" si="205"/>
        <v>0</v>
      </c>
      <c r="I1228" s="103">
        <f t="shared" si="208"/>
        <v>-24151191.136125002</v>
      </c>
      <c r="J1228" s="103">
        <f t="shared" si="208"/>
        <v>-12303436.993875002</v>
      </c>
      <c r="K1228" s="55"/>
      <c r="L1228" s="55">
        <v>-42605783.872500002</v>
      </c>
      <c r="M1228" s="56">
        <f t="shared" si="206"/>
        <v>0</v>
      </c>
      <c r="N1228" s="56">
        <f t="shared" si="207"/>
        <v>0</v>
      </c>
      <c r="O1228" s="103">
        <f t="shared" si="209"/>
        <v>-28226331.81553125</v>
      </c>
      <c r="P1228" s="103">
        <f t="shared" si="209"/>
        <v>-14379452.056968752</v>
      </c>
      <c r="Q1228" s="50"/>
    </row>
    <row r="1229" spans="1:17" hidden="1" outlineLevel="1">
      <c r="A1229" s="51">
        <v>23201013</v>
      </c>
      <c r="B1229" s="52" t="s">
        <v>1080</v>
      </c>
      <c r="C1229" s="53" t="s">
        <v>1081</v>
      </c>
      <c r="D1229" s="54" t="s">
        <v>995</v>
      </c>
      <c r="E1229" s="54"/>
      <c r="F1229" s="55">
        <v>-17121869.109999999</v>
      </c>
      <c r="G1229" s="56">
        <f t="shared" si="204"/>
        <v>0</v>
      </c>
      <c r="H1229" s="56">
        <f t="shared" si="205"/>
        <v>0</v>
      </c>
      <c r="I1229" s="103">
        <f t="shared" si="208"/>
        <v>-11343238.285374999</v>
      </c>
      <c r="J1229" s="103">
        <f t="shared" si="208"/>
        <v>-5778630.8246250004</v>
      </c>
      <c r="K1229" s="55"/>
      <c r="L1229" s="55">
        <v>-10986800.258750001</v>
      </c>
      <c r="M1229" s="56">
        <f t="shared" si="206"/>
        <v>0</v>
      </c>
      <c r="N1229" s="56">
        <f t="shared" si="207"/>
        <v>0</v>
      </c>
      <c r="O1229" s="103">
        <f t="shared" si="209"/>
        <v>-7278755.1714218752</v>
      </c>
      <c r="P1229" s="103">
        <f t="shared" si="209"/>
        <v>-3708045.0873281257</v>
      </c>
      <c r="Q1229" s="50"/>
    </row>
    <row r="1230" spans="1:17" hidden="1" outlineLevel="1">
      <c r="A1230" s="51">
        <v>23201033</v>
      </c>
      <c r="B1230" s="52" t="s">
        <v>1082</v>
      </c>
      <c r="C1230" s="53" t="s">
        <v>1083</v>
      </c>
      <c r="D1230" s="54" t="s">
        <v>995</v>
      </c>
      <c r="E1230" s="54"/>
      <c r="F1230" s="55">
        <v>-195792.57</v>
      </c>
      <c r="G1230" s="56">
        <f t="shared" si="204"/>
        <v>0</v>
      </c>
      <c r="H1230" s="56">
        <f t="shared" si="205"/>
        <v>0</v>
      </c>
      <c r="I1230" s="103">
        <f t="shared" si="208"/>
        <v>-129712.57762500001</v>
      </c>
      <c r="J1230" s="103">
        <f t="shared" si="208"/>
        <v>-66079.992375000002</v>
      </c>
      <c r="K1230" s="55"/>
      <c r="L1230" s="55">
        <v>-194367.28666666662</v>
      </c>
      <c r="M1230" s="56">
        <f t="shared" si="206"/>
        <v>0</v>
      </c>
      <c r="N1230" s="56">
        <f t="shared" si="207"/>
        <v>0</v>
      </c>
      <c r="O1230" s="103">
        <f t="shared" si="209"/>
        <v>-128768.32741666664</v>
      </c>
      <c r="P1230" s="103">
        <f t="shared" si="209"/>
        <v>-65598.959249999985</v>
      </c>
      <c r="Q1230" s="50"/>
    </row>
    <row r="1231" spans="1:17" hidden="1" outlineLevel="1">
      <c r="A1231" s="51">
        <v>23201043</v>
      </c>
      <c r="B1231" s="52" t="s">
        <v>1084</v>
      </c>
      <c r="C1231" s="53" t="s">
        <v>1085</v>
      </c>
      <c r="D1231" s="54" t="s">
        <v>995</v>
      </c>
      <c r="E1231" s="54"/>
      <c r="F1231" s="55">
        <v>-222921</v>
      </c>
      <c r="G1231" s="56">
        <f t="shared" si="204"/>
        <v>0</v>
      </c>
      <c r="H1231" s="56">
        <f t="shared" si="205"/>
        <v>0</v>
      </c>
      <c r="I1231" s="103">
        <f t="shared" si="208"/>
        <v>-147685.16250000001</v>
      </c>
      <c r="J1231" s="103">
        <f t="shared" si="208"/>
        <v>-75235.837500000009</v>
      </c>
      <c r="K1231" s="55"/>
      <c r="L1231" s="55">
        <v>-213511.96291666667</v>
      </c>
      <c r="M1231" s="56">
        <f t="shared" si="206"/>
        <v>0</v>
      </c>
      <c r="N1231" s="56">
        <f t="shared" si="207"/>
        <v>0</v>
      </c>
      <c r="O1231" s="103">
        <f t="shared" si="209"/>
        <v>-141451.67543229167</v>
      </c>
      <c r="P1231" s="103">
        <f t="shared" si="209"/>
        <v>-72060.287484375003</v>
      </c>
      <c r="Q1231" s="50"/>
    </row>
    <row r="1232" spans="1:17" hidden="1" outlineLevel="1">
      <c r="A1232" s="51">
        <v>23201053</v>
      </c>
      <c r="B1232" s="52" t="s">
        <v>1086</v>
      </c>
      <c r="C1232" s="53" t="s">
        <v>1087</v>
      </c>
      <c r="D1232" s="54" t="s">
        <v>995</v>
      </c>
      <c r="E1232" s="54"/>
      <c r="F1232" s="55">
        <v>0</v>
      </c>
      <c r="G1232" s="56">
        <f t="shared" si="204"/>
        <v>0</v>
      </c>
      <c r="H1232" s="56">
        <f t="shared" si="205"/>
        <v>0</v>
      </c>
      <c r="I1232" s="103">
        <f t="shared" si="208"/>
        <v>0</v>
      </c>
      <c r="J1232" s="103">
        <f t="shared" si="208"/>
        <v>0</v>
      </c>
      <c r="K1232" s="55"/>
      <c r="L1232" s="55">
        <v>0</v>
      </c>
      <c r="M1232" s="56">
        <f t="shared" si="206"/>
        <v>0</v>
      </c>
      <c r="N1232" s="56">
        <f t="shared" si="207"/>
        <v>0</v>
      </c>
      <c r="O1232" s="103">
        <f t="shared" si="209"/>
        <v>0</v>
      </c>
      <c r="P1232" s="103">
        <f t="shared" si="209"/>
        <v>0</v>
      </c>
      <c r="Q1232" s="50"/>
    </row>
    <row r="1233" spans="1:17" hidden="1" outlineLevel="1">
      <c r="A1233" s="51">
        <v>23201073</v>
      </c>
      <c r="B1233" s="52" t="s">
        <v>1088</v>
      </c>
      <c r="C1233" s="53" t="s">
        <v>1089</v>
      </c>
      <c r="D1233" s="54" t="s">
        <v>995</v>
      </c>
      <c r="E1233" s="54"/>
      <c r="F1233" s="55">
        <v>0</v>
      </c>
      <c r="G1233" s="56">
        <f t="shared" si="204"/>
        <v>0</v>
      </c>
      <c r="H1233" s="56">
        <f t="shared" si="205"/>
        <v>0</v>
      </c>
      <c r="I1233" s="103">
        <f t="shared" si="208"/>
        <v>0</v>
      </c>
      <c r="J1233" s="103">
        <f t="shared" si="208"/>
        <v>0</v>
      </c>
      <c r="K1233" s="55"/>
      <c r="L1233" s="55">
        <v>-143236.16416666665</v>
      </c>
      <c r="M1233" s="56">
        <f t="shared" si="206"/>
        <v>0</v>
      </c>
      <c r="N1233" s="56">
        <f t="shared" si="207"/>
        <v>0</v>
      </c>
      <c r="O1233" s="103">
        <f t="shared" si="209"/>
        <v>-94893.958760416659</v>
      </c>
      <c r="P1233" s="103">
        <f t="shared" si="209"/>
        <v>-48342.205406249996</v>
      </c>
      <c r="Q1233" s="50"/>
    </row>
    <row r="1234" spans="1:17" hidden="1" outlineLevel="1">
      <c r="A1234" s="51">
        <v>23201093</v>
      </c>
      <c r="B1234" s="52" t="s">
        <v>1090</v>
      </c>
      <c r="C1234" s="53" t="s">
        <v>1091</v>
      </c>
      <c r="D1234" s="54" t="s">
        <v>995</v>
      </c>
      <c r="E1234" s="54"/>
      <c r="F1234" s="55">
        <v>0</v>
      </c>
      <c r="G1234" s="56">
        <f t="shared" si="204"/>
        <v>0</v>
      </c>
      <c r="H1234" s="56">
        <f t="shared" si="205"/>
        <v>0</v>
      </c>
      <c r="I1234" s="103">
        <f t="shared" si="208"/>
        <v>0</v>
      </c>
      <c r="J1234" s="103">
        <f t="shared" si="208"/>
        <v>0</v>
      </c>
      <c r="K1234" s="55"/>
      <c r="L1234" s="55">
        <v>-17418.716666666667</v>
      </c>
      <c r="M1234" s="56">
        <f t="shared" si="206"/>
        <v>0</v>
      </c>
      <c r="N1234" s="56">
        <f t="shared" si="207"/>
        <v>0</v>
      </c>
      <c r="O1234" s="103">
        <f t="shared" si="209"/>
        <v>-11539.899791666667</v>
      </c>
      <c r="P1234" s="103">
        <f t="shared" si="209"/>
        <v>-5878.8168750000004</v>
      </c>
      <c r="Q1234" s="50"/>
    </row>
    <row r="1235" spans="1:17" hidden="1" outlineLevel="1">
      <c r="A1235" s="51">
        <v>23201113</v>
      </c>
      <c r="B1235" s="52" t="s">
        <v>1092</v>
      </c>
      <c r="C1235" s="53" t="s">
        <v>1093</v>
      </c>
      <c r="D1235" s="54" t="s">
        <v>995</v>
      </c>
      <c r="E1235" s="54"/>
      <c r="F1235" s="55">
        <v>0.41</v>
      </c>
      <c r="G1235" s="56">
        <f t="shared" si="204"/>
        <v>0</v>
      </c>
      <c r="H1235" s="56">
        <f t="shared" si="205"/>
        <v>0</v>
      </c>
      <c r="I1235" s="103">
        <f t="shared" si="208"/>
        <v>0.27162499999999995</v>
      </c>
      <c r="J1235" s="103">
        <f t="shared" si="208"/>
        <v>0.138375</v>
      </c>
      <c r="K1235" s="55"/>
      <c r="L1235" s="55">
        <v>6.1791666666666645</v>
      </c>
      <c r="M1235" s="56">
        <f t="shared" si="206"/>
        <v>0</v>
      </c>
      <c r="N1235" s="56">
        <f t="shared" si="207"/>
        <v>0</v>
      </c>
      <c r="O1235" s="103">
        <f t="shared" si="209"/>
        <v>4.0936979166666649</v>
      </c>
      <c r="P1235" s="103">
        <f t="shared" si="209"/>
        <v>2.0854687499999995</v>
      </c>
      <c r="Q1235" s="50"/>
    </row>
    <row r="1236" spans="1:17" hidden="1" outlineLevel="1">
      <c r="A1236" s="51">
        <v>23201121</v>
      </c>
      <c r="B1236" s="52" t="s">
        <v>1094</v>
      </c>
      <c r="C1236" s="53" t="s">
        <v>1095</v>
      </c>
      <c r="D1236" s="54" t="s">
        <v>995</v>
      </c>
      <c r="E1236" s="54"/>
      <c r="F1236" s="55">
        <v>0</v>
      </c>
      <c r="G1236" s="56">
        <f t="shared" si="204"/>
        <v>0</v>
      </c>
      <c r="H1236" s="56">
        <f t="shared" si="205"/>
        <v>0</v>
      </c>
      <c r="I1236" s="103">
        <f t="shared" si="208"/>
        <v>0</v>
      </c>
      <c r="J1236" s="103">
        <f t="shared" si="208"/>
        <v>0</v>
      </c>
      <c r="K1236" s="55"/>
      <c r="L1236" s="55">
        <v>0</v>
      </c>
      <c r="M1236" s="56">
        <f t="shared" si="206"/>
        <v>0</v>
      </c>
      <c r="N1236" s="56">
        <f t="shared" si="207"/>
        <v>0</v>
      </c>
      <c r="O1236" s="103">
        <f t="shared" si="209"/>
        <v>0</v>
      </c>
      <c r="P1236" s="103">
        <f t="shared" si="209"/>
        <v>0</v>
      </c>
      <c r="Q1236" s="50"/>
    </row>
    <row r="1237" spans="1:17" hidden="1" outlineLevel="1">
      <c r="A1237" s="51">
        <v>23201153</v>
      </c>
      <c r="B1237" s="52" t="s">
        <v>1096</v>
      </c>
      <c r="C1237" s="53" t="s">
        <v>1097</v>
      </c>
      <c r="D1237" s="54" t="s">
        <v>995</v>
      </c>
      <c r="E1237" s="54"/>
      <c r="F1237" s="55">
        <v>-3301.86</v>
      </c>
      <c r="G1237" s="56">
        <f t="shared" si="204"/>
        <v>0</v>
      </c>
      <c r="H1237" s="56">
        <f t="shared" si="205"/>
        <v>0</v>
      </c>
      <c r="I1237" s="103">
        <f t="shared" si="208"/>
        <v>-2187.48225</v>
      </c>
      <c r="J1237" s="103">
        <f t="shared" si="208"/>
        <v>-1114.3777500000001</v>
      </c>
      <c r="K1237" s="55"/>
      <c r="L1237" s="55">
        <v>-8433.8533333333344</v>
      </c>
      <c r="M1237" s="56">
        <f t="shared" si="206"/>
        <v>0</v>
      </c>
      <c r="N1237" s="56">
        <f t="shared" si="207"/>
        <v>0</v>
      </c>
      <c r="O1237" s="103">
        <f t="shared" si="209"/>
        <v>-5587.4278333333341</v>
      </c>
      <c r="P1237" s="103">
        <f t="shared" si="209"/>
        <v>-2846.4255000000007</v>
      </c>
      <c r="Q1237" s="50"/>
    </row>
    <row r="1238" spans="1:17" hidden="1" outlineLevel="1">
      <c r="A1238" s="51">
        <v>23201163</v>
      </c>
      <c r="B1238" s="52" t="s">
        <v>1098</v>
      </c>
      <c r="C1238" s="53" t="s">
        <v>1099</v>
      </c>
      <c r="D1238" s="54" t="s">
        <v>995</v>
      </c>
      <c r="E1238" s="54"/>
      <c r="F1238" s="55">
        <v>-51954.16</v>
      </c>
      <c r="G1238" s="56">
        <f t="shared" si="204"/>
        <v>0</v>
      </c>
      <c r="H1238" s="56">
        <f t="shared" si="205"/>
        <v>0</v>
      </c>
      <c r="I1238" s="103">
        <f t="shared" si="208"/>
        <v>-34419.631000000001</v>
      </c>
      <c r="J1238" s="103">
        <f t="shared" si="208"/>
        <v>-17534.529000000002</v>
      </c>
      <c r="K1238" s="55"/>
      <c r="L1238" s="55">
        <v>-52127.598333333335</v>
      </c>
      <c r="M1238" s="56">
        <f t="shared" si="206"/>
        <v>0</v>
      </c>
      <c r="N1238" s="56">
        <f t="shared" si="207"/>
        <v>0</v>
      </c>
      <c r="O1238" s="103">
        <f t="shared" si="209"/>
        <v>-34534.53389583333</v>
      </c>
      <c r="P1238" s="103">
        <f t="shared" si="209"/>
        <v>-17593.064437500001</v>
      </c>
      <c r="Q1238" s="50"/>
    </row>
    <row r="1239" spans="1:17" hidden="1" outlineLevel="1">
      <c r="A1239" s="51">
        <v>23201173</v>
      </c>
      <c r="B1239" s="52" t="s">
        <v>1100</v>
      </c>
      <c r="C1239" s="53" t="s">
        <v>1101</v>
      </c>
      <c r="D1239" s="54" t="s">
        <v>995</v>
      </c>
      <c r="E1239" s="54"/>
      <c r="F1239" s="55">
        <v>-788088.72</v>
      </c>
      <c r="G1239" s="56">
        <f t="shared" si="204"/>
        <v>0</v>
      </c>
      <c r="H1239" s="56">
        <f t="shared" si="205"/>
        <v>0</v>
      </c>
      <c r="I1239" s="103">
        <f t="shared" ref="I1239:J1258" si="210">IF(AND(RIGHT($A1239)&lt;&gt;"1",RIGHT($A1239)&lt;&gt;"2"),$F1239,0)*I$701</f>
        <v>-522108.77699999994</v>
      </c>
      <c r="J1239" s="103">
        <f t="shared" si="210"/>
        <v>-265979.94300000003</v>
      </c>
      <c r="K1239" s="55"/>
      <c r="L1239" s="55">
        <v>-762914.06666666653</v>
      </c>
      <c r="M1239" s="56">
        <f t="shared" si="206"/>
        <v>0</v>
      </c>
      <c r="N1239" s="56">
        <f t="shared" si="207"/>
        <v>0</v>
      </c>
      <c r="O1239" s="103">
        <f t="shared" ref="O1239:P1258" si="211">IF(AND(RIGHT($A1239)&lt;&gt;"1",RIGHT($A1239)&lt;&gt;"2"),$L1239,0)*O$701</f>
        <v>-505430.56916666654</v>
      </c>
      <c r="P1239" s="103">
        <f t="shared" si="211"/>
        <v>-257483.49749999997</v>
      </c>
      <c r="Q1239" s="50"/>
    </row>
    <row r="1240" spans="1:17" hidden="1" outlineLevel="1">
      <c r="A1240" s="51">
        <v>23201193</v>
      </c>
      <c r="B1240" s="52" t="s">
        <v>1102</v>
      </c>
      <c r="C1240" s="53" t="s">
        <v>1103</v>
      </c>
      <c r="D1240" s="54" t="s">
        <v>995</v>
      </c>
      <c r="E1240" s="54"/>
      <c r="F1240" s="55">
        <v>-2972680.31</v>
      </c>
      <c r="G1240" s="56">
        <f t="shared" si="204"/>
        <v>0</v>
      </c>
      <c r="H1240" s="56">
        <f t="shared" si="205"/>
        <v>0</v>
      </c>
      <c r="I1240" s="103">
        <f t="shared" si="210"/>
        <v>-1969400.7053749999</v>
      </c>
      <c r="J1240" s="103">
        <f t="shared" si="210"/>
        <v>-1003279.604625</v>
      </c>
      <c r="K1240" s="55"/>
      <c r="L1240" s="55">
        <v>-2653114.8966666665</v>
      </c>
      <c r="M1240" s="56">
        <f t="shared" si="206"/>
        <v>0</v>
      </c>
      <c r="N1240" s="56">
        <f t="shared" si="207"/>
        <v>0</v>
      </c>
      <c r="O1240" s="103">
        <f t="shared" si="211"/>
        <v>-1757688.6190416664</v>
      </c>
      <c r="P1240" s="103">
        <f t="shared" si="211"/>
        <v>-895426.27762499999</v>
      </c>
      <c r="Q1240" s="50"/>
    </row>
    <row r="1241" spans="1:17" hidden="1" outlineLevel="1">
      <c r="A1241" s="51">
        <v>23201203</v>
      </c>
      <c r="B1241" s="52" t="s">
        <v>1104</v>
      </c>
      <c r="C1241" s="53" t="s">
        <v>1105</v>
      </c>
      <c r="D1241" s="54" t="s">
        <v>995</v>
      </c>
      <c r="E1241" s="54"/>
      <c r="F1241" s="55">
        <v>-237.44</v>
      </c>
      <c r="G1241" s="56">
        <f t="shared" si="204"/>
        <v>0</v>
      </c>
      <c r="H1241" s="56">
        <f t="shared" si="205"/>
        <v>0</v>
      </c>
      <c r="I1241" s="103">
        <f t="shared" si="210"/>
        <v>-157.304</v>
      </c>
      <c r="J1241" s="103">
        <f t="shared" si="210"/>
        <v>-80.13600000000001</v>
      </c>
      <c r="K1241" s="55"/>
      <c r="L1241" s="55">
        <v>-479.97166666666658</v>
      </c>
      <c r="M1241" s="56">
        <f t="shared" si="206"/>
        <v>0</v>
      </c>
      <c r="N1241" s="56">
        <f t="shared" si="207"/>
        <v>0</v>
      </c>
      <c r="O1241" s="103">
        <f t="shared" si="211"/>
        <v>-317.98122916666659</v>
      </c>
      <c r="P1241" s="103">
        <f t="shared" si="211"/>
        <v>-161.99043749999998</v>
      </c>
      <c r="Q1241" s="50"/>
    </row>
    <row r="1242" spans="1:17" hidden="1" outlineLevel="1">
      <c r="A1242" s="51">
        <v>23201213</v>
      </c>
      <c r="B1242" s="52" t="s">
        <v>1106</v>
      </c>
      <c r="C1242" s="53" t="s">
        <v>1107</v>
      </c>
      <c r="D1242" s="54" t="s">
        <v>995</v>
      </c>
      <c r="E1242" s="54"/>
      <c r="F1242" s="55">
        <v>0</v>
      </c>
      <c r="G1242" s="56">
        <f t="shared" si="204"/>
        <v>0</v>
      </c>
      <c r="H1242" s="56">
        <f t="shared" si="205"/>
        <v>0</v>
      </c>
      <c r="I1242" s="103">
        <f t="shared" si="210"/>
        <v>0</v>
      </c>
      <c r="J1242" s="103">
        <f t="shared" si="210"/>
        <v>0</v>
      </c>
      <c r="K1242" s="55"/>
      <c r="L1242" s="55">
        <v>125</v>
      </c>
      <c r="M1242" s="56">
        <f t="shared" si="206"/>
        <v>0</v>
      </c>
      <c r="N1242" s="56">
        <f t="shared" si="207"/>
        <v>0</v>
      </c>
      <c r="O1242" s="103">
        <f t="shared" si="211"/>
        <v>82.8125</v>
      </c>
      <c r="P1242" s="103">
        <f t="shared" si="211"/>
        <v>42.1875</v>
      </c>
      <c r="Q1242" s="50"/>
    </row>
    <row r="1243" spans="1:17" hidden="1" outlineLevel="1">
      <c r="A1243" s="51" t="s">
        <v>1108</v>
      </c>
      <c r="B1243" s="52" t="s">
        <v>1108</v>
      </c>
      <c r="C1243" s="53" t="s">
        <v>1109</v>
      </c>
      <c r="D1243" s="54" t="s">
        <v>995</v>
      </c>
      <c r="E1243" s="54"/>
      <c r="F1243" s="55">
        <v>-1752092.07</v>
      </c>
      <c r="G1243" s="56">
        <f t="shared" ref="G1243:G1274" si="212">IF(RIGHT($A1243)="1",$F1243,0)</f>
        <v>0</v>
      </c>
      <c r="H1243" s="56">
        <f t="shared" ref="H1243:H1274" si="213">IF(RIGHT($A1243)="2",$F1243,0)</f>
        <v>0</v>
      </c>
      <c r="I1243" s="103">
        <f t="shared" si="210"/>
        <v>-1160760.9963750001</v>
      </c>
      <c r="J1243" s="103">
        <f t="shared" si="210"/>
        <v>-591331.07362500008</v>
      </c>
      <c r="K1243" s="55"/>
      <c r="L1243" s="55">
        <v>-154006.33791666667</v>
      </c>
      <c r="M1243" s="56">
        <f t="shared" ref="M1243:M1274" si="214">IF(RIGHT($A1243)="1",$L1243,0)</f>
        <v>0</v>
      </c>
      <c r="N1243" s="56">
        <f t="shared" ref="N1243:N1274" si="215">IF(RIGHT($A1243)="2",$L1243,0)</f>
        <v>0</v>
      </c>
      <c r="O1243" s="103">
        <f t="shared" si="211"/>
        <v>-102029.19886979167</v>
      </c>
      <c r="P1243" s="103">
        <f t="shared" si="211"/>
        <v>-51977.139046875003</v>
      </c>
      <c r="Q1243" s="50"/>
    </row>
    <row r="1244" spans="1:17" hidden="1" outlineLevel="1">
      <c r="A1244" s="51" t="s">
        <v>1110</v>
      </c>
      <c r="B1244" s="52" t="s">
        <v>1110</v>
      </c>
      <c r="C1244" s="53" t="s">
        <v>1111</v>
      </c>
      <c r="D1244" s="54" t="s">
        <v>995</v>
      </c>
      <c r="E1244" s="54"/>
      <c r="F1244" s="55">
        <v>-20.6</v>
      </c>
      <c r="G1244" s="56">
        <f t="shared" si="212"/>
        <v>0</v>
      </c>
      <c r="H1244" s="56">
        <f t="shared" si="213"/>
        <v>0</v>
      </c>
      <c r="I1244" s="103">
        <f t="shared" si="210"/>
        <v>-13.647500000000001</v>
      </c>
      <c r="J1244" s="103">
        <f t="shared" si="210"/>
        <v>-6.9525000000000006</v>
      </c>
      <c r="K1244" s="55"/>
      <c r="L1244" s="55">
        <v>-3.4850000000000008</v>
      </c>
      <c r="M1244" s="56">
        <f t="shared" si="214"/>
        <v>0</v>
      </c>
      <c r="N1244" s="56">
        <f t="shared" si="215"/>
        <v>0</v>
      </c>
      <c r="O1244" s="103">
        <f t="shared" si="211"/>
        <v>-2.3088125000000006</v>
      </c>
      <c r="P1244" s="103">
        <f t="shared" si="211"/>
        <v>-1.1761875000000004</v>
      </c>
      <c r="Q1244" s="50"/>
    </row>
    <row r="1245" spans="1:17" hidden="1" outlineLevel="1">
      <c r="A1245" s="51">
        <v>23201251</v>
      </c>
      <c r="B1245" s="52" t="s">
        <v>1112</v>
      </c>
      <c r="C1245" s="53" t="s">
        <v>1113</v>
      </c>
      <c r="D1245" s="54" t="s">
        <v>995</v>
      </c>
      <c r="E1245" s="54"/>
      <c r="F1245" s="55">
        <v>-593984</v>
      </c>
      <c r="G1245" s="56">
        <f t="shared" si="212"/>
        <v>-593984</v>
      </c>
      <c r="H1245" s="56">
        <f t="shared" si="213"/>
        <v>0</v>
      </c>
      <c r="I1245" s="103">
        <f t="shared" si="210"/>
        <v>0</v>
      </c>
      <c r="J1245" s="103">
        <f t="shared" si="210"/>
        <v>0</v>
      </c>
      <c r="K1245" s="55"/>
      <c r="L1245" s="55">
        <v>-423969.75</v>
      </c>
      <c r="M1245" s="56">
        <f t="shared" si="214"/>
        <v>-423969.75</v>
      </c>
      <c r="N1245" s="56">
        <f t="shared" si="215"/>
        <v>0</v>
      </c>
      <c r="O1245" s="103">
        <f t="shared" si="211"/>
        <v>0</v>
      </c>
      <c r="P1245" s="103">
        <f t="shared" si="211"/>
        <v>0</v>
      </c>
      <c r="Q1245" s="50"/>
    </row>
    <row r="1246" spans="1:17" hidden="1" outlineLevel="1">
      <c r="A1246" s="51">
        <v>23202173</v>
      </c>
      <c r="B1246" s="52" t="s">
        <v>1114</v>
      </c>
      <c r="C1246" s="53" t="s">
        <v>1115</v>
      </c>
      <c r="D1246" s="54" t="s">
        <v>995</v>
      </c>
      <c r="E1246" s="54"/>
      <c r="F1246" s="55">
        <v>1131.3499999999999</v>
      </c>
      <c r="G1246" s="56">
        <f t="shared" si="212"/>
        <v>0</v>
      </c>
      <c r="H1246" s="56">
        <f t="shared" si="213"/>
        <v>0</v>
      </c>
      <c r="I1246" s="103">
        <f t="shared" si="210"/>
        <v>749.51937499999997</v>
      </c>
      <c r="J1246" s="103">
        <f t="shared" si="210"/>
        <v>381.830625</v>
      </c>
      <c r="K1246" s="55"/>
      <c r="L1246" s="55">
        <v>1041.8358333333333</v>
      </c>
      <c r="M1246" s="56">
        <f t="shared" si="214"/>
        <v>0</v>
      </c>
      <c r="N1246" s="56">
        <f t="shared" si="215"/>
        <v>0</v>
      </c>
      <c r="O1246" s="103">
        <f t="shared" si="211"/>
        <v>690.21623958333328</v>
      </c>
      <c r="P1246" s="103">
        <f t="shared" si="211"/>
        <v>351.61959375000004</v>
      </c>
      <c r="Q1246" s="50"/>
    </row>
    <row r="1247" spans="1:17" hidden="1" outlineLevel="1">
      <c r="A1247" s="51">
        <v>23202183</v>
      </c>
      <c r="B1247" s="52" t="s">
        <v>1116</v>
      </c>
      <c r="C1247" s="53" t="s">
        <v>1117</v>
      </c>
      <c r="D1247" s="54" t="s">
        <v>995</v>
      </c>
      <c r="E1247" s="54"/>
      <c r="F1247" s="55">
        <v>-461085.05</v>
      </c>
      <c r="G1247" s="56">
        <f t="shared" si="212"/>
        <v>0</v>
      </c>
      <c r="H1247" s="56">
        <f t="shared" si="213"/>
        <v>0</v>
      </c>
      <c r="I1247" s="103">
        <f t="shared" si="210"/>
        <v>-305468.84562499996</v>
      </c>
      <c r="J1247" s="103">
        <f t="shared" si="210"/>
        <v>-155616.204375</v>
      </c>
      <c r="K1247" s="55"/>
      <c r="L1247" s="55">
        <v>-126693.34375</v>
      </c>
      <c r="M1247" s="56">
        <f t="shared" si="214"/>
        <v>0</v>
      </c>
      <c r="N1247" s="56">
        <f t="shared" si="215"/>
        <v>0</v>
      </c>
      <c r="O1247" s="103">
        <f t="shared" si="211"/>
        <v>-83934.340234374991</v>
      </c>
      <c r="P1247" s="103">
        <f t="shared" si="211"/>
        <v>-42759.003515625001</v>
      </c>
      <c r="Q1247" s="50"/>
    </row>
    <row r="1248" spans="1:17" hidden="1" outlineLevel="1">
      <c r="A1248" s="51">
        <v>23202213</v>
      </c>
      <c r="B1248" s="52" t="s">
        <v>1118</v>
      </c>
      <c r="C1248" s="53" t="s">
        <v>1119</v>
      </c>
      <c r="D1248" s="54" t="s">
        <v>995</v>
      </c>
      <c r="E1248" s="54"/>
      <c r="F1248" s="55">
        <v>0</v>
      </c>
      <c r="G1248" s="56">
        <f t="shared" si="212"/>
        <v>0</v>
      </c>
      <c r="H1248" s="56">
        <f t="shared" si="213"/>
        <v>0</v>
      </c>
      <c r="I1248" s="103">
        <f t="shared" si="210"/>
        <v>0</v>
      </c>
      <c r="J1248" s="103">
        <f t="shared" si="210"/>
        <v>0</v>
      </c>
      <c r="K1248" s="55"/>
      <c r="L1248" s="55">
        <v>9.1708333333333396</v>
      </c>
      <c r="M1248" s="56">
        <f t="shared" si="214"/>
        <v>0</v>
      </c>
      <c r="N1248" s="56">
        <f t="shared" si="215"/>
        <v>0</v>
      </c>
      <c r="O1248" s="103">
        <f t="shared" si="211"/>
        <v>6.0756770833333373</v>
      </c>
      <c r="P1248" s="103">
        <f t="shared" si="211"/>
        <v>3.0951562500000023</v>
      </c>
      <c r="Q1248" s="50"/>
    </row>
    <row r="1249" spans="1:17" hidden="1" outlineLevel="1">
      <c r="A1249" s="51">
        <v>23202233</v>
      </c>
      <c r="B1249" s="52" t="s">
        <v>1120</v>
      </c>
      <c r="C1249" s="53" t="s">
        <v>1121</v>
      </c>
      <c r="D1249" s="54" t="s">
        <v>995</v>
      </c>
      <c r="E1249" s="54"/>
      <c r="F1249" s="55">
        <v>-4137788.1</v>
      </c>
      <c r="G1249" s="56">
        <f t="shared" si="212"/>
        <v>0</v>
      </c>
      <c r="H1249" s="56">
        <f t="shared" si="213"/>
        <v>0</v>
      </c>
      <c r="I1249" s="103">
        <f t="shared" si="210"/>
        <v>-2741284.61625</v>
      </c>
      <c r="J1249" s="103">
        <f t="shared" si="210"/>
        <v>-1396503.4837500001</v>
      </c>
      <c r="K1249" s="55"/>
      <c r="L1249" s="55">
        <v>-1606450.3366666667</v>
      </c>
      <c r="M1249" s="56">
        <f t="shared" si="214"/>
        <v>0</v>
      </c>
      <c r="N1249" s="56">
        <f t="shared" si="215"/>
        <v>0</v>
      </c>
      <c r="O1249" s="103">
        <f t="shared" si="211"/>
        <v>-1064273.3480416667</v>
      </c>
      <c r="P1249" s="103">
        <f t="shared" si="211"/>
        <v>-542176.988625</v>
      </c>
      <c r="Q1249" s="50"/>
    </row>
    <row r="1250" spans="1:17" hidden="1" outlineLevel="1">
      <c r="A1250" s="51">
        <v>23202353</v>
      </c>
      <c r="B1250" s="52" t="s">
        <v>1122</v>
      </c>
      <c r="C1250" s="53" t="s">
        <v>1123</v>
      </c>
      <c r="D1250" s="54" t="s">
        <v>995</v>
      </c>
      <c r="E1250" s="54"/>
      <c r="F1250" s="55">
        <v>-29026895.879999999</v>
      </c>
      <c r="G1250" s="56">
        <f t="shared" si="212"/>
        <v>0</v>
      </c>
      <c r="H1250" s="56">
        <f t="shared" si="213"/>
        <v>0</v>
      </c>
      <c r="I1250" s="103">
        <f t="shared" si="210"/>
        <v>-19230318.520499997</v>
      </c>
      <c r="J1250" s="103">
        <f t="shared" si="210"/>
        <v>-9796577.3595000003</v>
      </c>
      <c r="K1250" s="55"/>
      <c r="L1250" s="55">
        <v>-26946743.594999999</v>
      </c>
      <c r="M1250" s="56">
        <f t="shared" si="214"/>
        <v>0</v>
      </c>
      <c r="N1250" s="56">
        <f t="shared" si="215"/>
        <v>0</v>
      </c>
      <c r="O1250" s="103">
        <f t="shared" si="211"/>
        <v>-17852217.6316875</v>
      </c>
      <c r="P1250" s="103">
        <f t="shared" si="211"/>
        <v>-9094525.9633125011</v>
      </c>
      <c r="Q1250" s="50"/>
    </row>
    <row r="1251" spans="1:17" hidden="1" outlineLevel="1">
      <c r="A1251" s="51" t="s">
        <v>1124</v>
      </c>
      <c r="B1251" s="52" t="s">
        <v>1124</v>
      </c>
      <c r="C1251" s="53" t="s">
        <v>1125</v>
      </c>
      <c r="D1251" s="54" t="s">
        <v>995</v>
      </c>
      <c r="E1251" s="54"/>
      <c r="F1251" s="55">
        <v>-113179.29</v>
      </c>
      <c r="G1251" s="56">
        <f t="shared" si="212"/>
        <v>0</v>
      </c>
      <c r="H1251" s="56">
        <f t="shared" si="213"/>
        <v>0</v>
      </c>
      <c r="I1251" s="103">
        <f t="shared" si="210"/>
        <v>-74981.279624999996</v>
      </c>
      <c r="J1251" s="103">
        <f t="shared" si="210"/>
        <v>-38198.010374999998</v>
      </c>
      <c r="K1251" s="55"/>
      <c r="L1251" s="55">
        <v>-1159481.8854166663</v>
      </c>
      <c r="M1251" s="56">
        <f t="shared" si="214"/>
        <v>0</v>
      </c>
      <c r="N1251" s="56">
        <f t="shared" si="215"/>
        <v>0</v>
      </c>
      <c r="O1251" s="103">
        <f t="shared" si="211"/>
        <v>-768156.74908854137</v>
      </c>
      <c r="P1251" s="103">
        <f t="shared" si="211"/>
        <v>-391325.13632812491</v>
      </c>
      <c r="Q1251" s="50"/>
    </row>
    <row r="1252" spans="1:17" hidden="1" outlineLevel="1">
      <c r="A1252" s="51" t="s">
        <v>1126</v>
      </c>
      <c r="B1252" s="52" t="s">
        <v>1126</v>
      </c>
      <c r="C1252" s="53" t="s">
        <v>1127</v>
      </c>
      <c r="D1252" s="54" t="s">
        <v>995</v>
      </c>
      <c r="E1252" s="54"/>
      <c r="F1252" s="55">
        <v>-835117.92</v>
      </c>
      <c r="G1252" s="56">
        <f t="shared" si="212"/>
        <v>0</v>
      </c>
      <c r="H1252" s="56">
        <f t="shared" si="213"/>
        <v>0</v>
      </c>
      <c r="I1252" s="103">
        <f t="shared" si="210"/>
        <v>-553265.62199999997</v>
      </c>
      <c r="J1252" s="103">
        <f t="shared" si="210"/>
        <v>-281852.29800000001</v>
      </c>
      <c r="K1252" s="55"/>
      <c r="L1252" s="55">
        <v>-452355.54000000004</v>
      </c>
      <c r="M1252" s="56">
        <f t="shared" si="214"/>
        <v>0</v>
      </c>
      <c r="N1252" s="56">
        <f t="shared" si="215"/>
        <v>0</v>
      </c>
      <c r="O1252" s="103">
        <f t="shared" si="211"/>
        <v>-299685.54525000002</v>
      </c>
      <c r="P1252" s="103">
        <f t="shared" si="211"/>
        <v>-152669.99475000001</v>
      </c>
      <c r="Q1252" s="50"/>
    </row>
    <row r="1253" spans="1:17" hidden="1" outlineLevel="1">
      <c r="A1253" s="51" t="s">
        <v>1130</v>
      </c>
      <c r="B1253" s="52" t="s">
        <v>1130</v>
      </c>
      <c r="C1253" s="53" t="s">
        <v>1131</v>
      </c>
      <c r="D1253" s="54" t="s">
        <v>91</v>
      </c>
      <c r="E1253" s="54"/>
      <c r="F1253" s="55">
        <v>-2973.63</v>
      </c>
      <c r="G1253" s="56">
        <f t="shared" si="212"/>
        <v>0</v>
      </c>
      <c r="H1253" s="56">
        <f t="shared" si="213"/>
        <v>-2973.63</v>
      </c>
      <c r="I1253" s="103">
        <f t="shared" si="210"/>
        <v>0</v>
      </c>
      <c r="J1253" s="103">
        <f t="shared" si="210"/>
        <v>0</v>
      </c>
      <c r="K1253" s="55"/>
      <c r="L1253" s="55">
        <v>-4530546.49125</v>
      </c>
      <c r="M1253" s="56">
        <f t="shared" si="214"/>
        <v>0</v>
      </c>
      <c r="N1253" s="56">
        <f t="shared" si="215"/>
        <v>-4530546.49125</v>
      </c>
      <c r="O1253" s="103">
        <f t="shared" si="211"/>
        <v>0</v>
      </c>
      <c r="P1253" s="103">
        <f t="shared" si="211"/>
        <v>0</v>
      </c>
      <c r="Q1253" s="50"/>
    </row>
    <row r="1254" spans="1:17" hidden="1" outlineLevel="1">
      <c r="A1254" s="51" t="s">
        <v>1132</v>
      </c>
      <c r="B1254" s="52" t="s">
        <v>1132</v>
      </c>
      <c r="C1254" s="53" t="s">
        <v>1133</v>
      </c>
      <c r="D1254" s="54" t="s">
        <v>91</v>
      </c>
      <c r="E1254" s="54"/>
      <c r="F1254" s="55">
        <v>-355750.31</v>
      </c>
      <c r="G1254" s="56">
        <f t="shared" si="212"/>
        <v>0</v>
      </c>
      <c r="H1254" s="56">
        <f t="shared" si="213"/>
        <v>0</v>
      </c>
      <c r="I1254" s="103">
        <f t="shared" si="210"/>
        <v>-235684.58037499999</v>
      </c>
      <c r="J1254" s="103">
        <f t="shared" si="210"/>
        <v>-120065.72962500001</v>
      </c>
      <c r="K1254" s="55"/>
      <c r="L1254" s="55">
        <v>-355496.97666666663</v>
      </c>
      <c r="M1254" s="56">
        <f t="shared" si="214"/>
        <v>0</v>
      </c>
      <c r="N1254" s="56">
        <f t="shared" si="215"/>
        <v>0</v>
      </c>
      <c r="O1254" s="103">
        <f t="shared" si="211"/>
        <v>-235516.74704166662</v>
      </c>
      <c r="P1254" s="103">
        <f t="shared" si="211"/>
        <v>-119980.22962499999</v>
      </c>
      <c r="Q1254" s="50"/>
    </row>
    <row r="1255" spans="1:17" hidden="1" outlineLevel="1">
      <c r="A1255" s="51" t="s">
        <v>1134</v>
      </c>
      <c r="B1255" s="52" t="s">
        <v>1134</v>
      </c>
      <c r="C1255" s="53" t="s">
        <v>1135</v>
      </c>
      <c r="D1255" s="54" t="s">
        <v>91</v>
      </c>
      <c r="E1255" s="54"/>
      <c r="F1255" s="55">
        <v>-96911.64</v>
      </c>
      <c r="G1255" s="56">
        <f t="shared" si="212"/>
        <v>0</v>
      </c>
      <c r="H1255" s="56">
        <f t="shared" si="213"/>
        <v>0</v>
      </c>
      <c r="I1255" s="103">
        <f t="shared" si="210"/>
        <v>-64203.961499999998</v>
      </c>
      <c r="J1255" s="103">
        <f t="shared" si="210"/>
        <v>-32707.678500000002</v>
      </c>
      <c r="K1255" s="55"/>
      <c r="L1255" s="55">
        <v>-82908.306666666671</v>
      </c>
      <c r="M1255" s="56">
        <f t="shared" si="214"/>
        <v>0</v>
      </c>
      <c r="N1255" s="56">
        <f t="shared" si="215"/>
        <v>0</v>
      </c>
      <c r="O1255" s="103">
        <f t="shared" si="211"/>
        <v>-54926.753166666669</v>
      </c>
      <c r="P1255" s="103">
        <f t="shared" si="211"/>
        <v>-27981.553500000002</v>
      </c>
      <c r="Q1255" s="50"/>
    </row>
    <row r="1256" spans="1:17" hidden="1" outlineLevel="1">
      <c r="A1256" s="51">
        <v>23500003</v>
      </c>
      <c r="B1256" s="52" t="s">
        <v>1136</v>
      </c>
      <c r="C1256" s="53" t="s">
        <v>1137</v>
      </c>
      <c r="D1256" s="54" t="s">
        <v>794</v>
      </c>
      <c r="E1256" s="54"/>
      <c r="F1256" s="55">
        <v>-21292063.600000001</v>
      </c>
      <c r="G1256" s="56">
        <f t="shared" si="212"/>
        <v>0</v>
      </c>
      <c r="H1256" s="56">
        <f t="shared" si="213"/>
        <v>0</v>
      </c>
      <c r="I1256" s="103">
        <f t="shared" si="210"/>
        <v>-14105992.135</v>
      </c>
      <c r="J1256" s="103">
        <f t="shared" si="210"/>
        <v>-7186071.4650000008</v>
      </c>
      <c r="K1256" s="55"/>
      <c r="L1256" s="55">
        <v>-25079550.778749991</v>
      </c>
      <c r="M1256" s="56">
        <f t="shared" si="214"/>
        <v>0</v>
      </c>
      <c r="N1256" s="56">
        <f t="shared" si="215"/>
        <v>0</v>
      </c>
      <c r="O1256" s="103">
        <f t="shared" si="211"/>
        <v>-16615202.390921868</v>
      </c>
      <c r="P1256" s="103">
        <f t="shared" si="211"/>
        <v>-8464348.3878281228</v>
      </c>
      <c r="Q1256" s="50"/>
    </row>
    <row r="1257" spans="1:17" hidden="1" outlineLevel="1">
      <c r="A1257" s="51">
        <v>23500011</v>
      </c>
      <c r="B1257" s="52" t="s">
        <v>1138</v>
      </c>
      <c r="C1257" s="53" t="s">
        <v>1139</v>
      </c>
      <c r="D1257" s="54" t="s">
        <v>86</v>
      </c>
      <c r="E1257" s="54"/>
      <c r="F1257" s="55">
        <v>-5196544.07</v>
      </c>
      <c r="G1257" s="56">
        <f t="shared" si="212"/>
        <v>-5196544.07</v>
      </c>
      <c r="H1257" s="56">
        <f t="shared" si="213"/>
        <v>0</v>
      </c>
      <c r="I1257" s="103">
        <f t="shared" si="210"/>
        <v>0</v>
      </c>
      <c r="J1257" s="103">
        <f t="shared" si="210"/>
        <v>0</v>
      </c>
      <c r="K1257" s="55"/>
      <c r="L1257" s="55">
        <v>-5201385.4679166665</v>
      </c>
      <c r="M1257" s="56">
        <f t="shared" si="214"/>
        <v>-5201385.4679166665</v>
      </c>
      <c r="N1257" s="56">
        <f t="shared" si="215"/>
        <v>0</v>
      </c>
      <c r="O1257" s="103">
        <f t="shared" si="211"/>
        <v>0</v>
      </c>
      <c r="P1257" s="103">
        <f t="shared" si="211"/>
        <v>0</v>
      </c>
      <c r="Q1257" s="50"/>
    </row>
    <row r="1258" spans="1:17" hidden="1" outlineLevel="1">
      <c r="A1258" s="51">
        <v>23600021</v>
      </c>
      <c r="B1258" s="52" t="s">
        <v>1140</v>
      </c>
      <c r="C1258" s="53" t="s">
        <v>1141</v>
      </c>
      <c r="D1258" s="54" t="s">
        <v>995</v>
      </c>
      <c r="E1258" s="54"/>
      <c r="F1258" s="55">
        <v>-5799933.6699999999</v>
      </c>
      <c r="G1258" s="56">
        <f t="shared" si="212"/>
        <v>-5799933.6699999999</v>
      </c>
      <c r="H1258" s="56">
        <f t="shared" si="213"/>
        <v>0</v>
      </c>
      <c r="I1258" s="103">
        <f t="shared" si="210"/>
        <v>0</v>
      </c>
      <c r="J1258" s="103">
        <f t="shared" si="210"/>
        <v>0</v>
      </c>
      <c r="K1258" s="55"/>
      <c r="L1258" s="55">
        <v>-4671572.5916666668</v>
      </c>
      <c r="M1258" s="56">
        <f t="shared" si="214"/>
        <v>-4671572.5916666668</v>
      </c>
      <c r="N1258" s="56">
        <f t="shared" si="215"/>
        <v>0</v>
      </c>
      <c r="O1258" s="103">
        <f t="shared" si="211"/>
        <v>0</v>
      </c>
      <c r="P1258" s="103">
        <f t="shared" si="211"/>
        <v>0</v>
      </c>
      <c r="Q1258" s="50"/>
    </row>
    <row r="1259" spans="1:17" hidden="1" outlineLevel="1">
      <c r="A1259" s="51">
        <v>23600022</v>
      </c>
      <c r="B1259" s="52" t="s">
        <v>1142</v>
      </c>
      <c r="C1259" s="53" t="s">
        <v>1143</v>
      </c>
      <c r="D1259" s="54" t="s">
        <v>995</v>
      </c>
      <c r="E1259" s="54"/>
      <c r="F1259" s="55">
        <v>-2778554.23</v>
      </c>
      <c r="G1259" s="56">
        <f t="shared" si="212"/>
        <v>0</v>
      </c>
      <c r="H1259" s="56">
        <f t="shared" si="213"/>
        <v>-2778554.23</v>
      </c>
      <c r="I1259" s="103">
        <f t="shared" ref="I1259:J1278" si="216">IF(AND(RIGHT($A1259)&lt;&gt;"1",RIGHT($A1259)&lt;&gt;"2"),$F1259,0)*I$701</f>
        <v>0</v>
      </c>
      <c r="J1259" s="103">
        <f t="shared" si="216"/>
        <v>0</v>
      </c>
      <c r="K1259" s="55"/>
      <c r="L1259" s="55">
        <v>-1663204.4354166666</v>
      </c>
      <c r="M1259" s="56">
        <f t="shared" si="214"/>
        <v>0</v>
      </c>
      <c r="N1259" s="56">
        <f t="shared" si="215"/>
        <v>-1663204.4354166666</v>
      </c>
      <c r="O1259" s="103">
        <f t="shared" ref="O1259:P1278" si="217">IF(AND(RIGHT($A1259)&lt;&gt;"1",RIGHT($A1259)&lt;&gt;"2"),$L1259,0)*O$701</f>
        <v>0</v>
      </c>
      <c r="P1259" s="103">
        <f t="shared" si="217"/>
        <v>0</v>
      </c>
      <c r="Q1259" s="50"/>
    </row>
    <row r="1260" spans="1:17" hidden="1" outlineLevel="1">
      <c r="A1260" s="51" t="s">
        <v>1144</v>
      </c>
      <c r="B1260" s="52" t="s">
        <v>1144</v>
      </c>
      <c r="C1260" s="53" t="s">
        <v>1145</v>
      </c>
      <c r="D1260" s="54" t="s">
        <v>995</v>
      </c>
      <c r="E1260" s="54"/>
      <c r="F1260" s="55">
        <v>-5303.81</v>
      </c>
      <c r="G1260" s="56">
        <f t="shared" si="212"/>
        <v>-5303.81</v>
      </c>
      <c r="H1260" s="56">
        <f t="shared" si="213"/>
        <v>0</v>
      </c>
      <c r="I1260" s="103">
        <f t="shared" si="216"/>
        <v>0</v>
      </c>
      <c r="J1260" s="103">
        <f t="shared" si="216"/>
        <v>0</v>
      </c>
      <c r="K1260" s="55"/>
      <c r="L1260" s="55">
        <v>-861.56791666666675</v>
      </c>
      <c r="M1260" s="56">
        <f t="shared" si="214"/>
        <v>-861.56791666666675</v>
      </c>
      <c r="N1260" s="56">
        <f t="shared" si="215"/>
        <v>0</v>
      </c>
      <c r="O1260" s="103">
        <f t="shared" si="217"/>
        <v>0</v>
      </c>
      <c r="P1260" s="103">
        <f t="shared" si="217"/>
        <v>0</v>
      </c>
      <c r="Q1260" s="50"/>
    </row>
    <row r="1261" spans="1:17" hidden="1" outlineLevel="1">
      <c r="A1261" s="51">
        <v>23600033</v>
      </c>
      <c r="B1261" s="52" t="s">
        <v>1146</v>
      </c>
      <c r="C1261" s="53" t="s">
        <v>1147</v>
      </c>
      <c r="D1261" s="54" t="s">
        <v>995</v>
      </c>
      <c r="E1261" s="54"/>
      <c r="F1261" s="55">
        <v>1412276.71</v>
      </c>
      <c r="G1261" s="56">
        <f t="shared" si="212"/>
        <v>0</v>
      </c>
      <c r="H1261" s="56">
        <f t="shared" si="213"/>
        <v>0</v>
      </c>
      <c r="I1261" s="103">
        <f t="shared" si="216"/>
        <v>935633.32037499989</v>
      </c>
      <c r="J1261" s="103">
        <f t="shared" si="216"/>
        <v>476643.38962500001</v>
      </c>
      <c r="K1261" s="55"/>
      <c r="L1261" s="55">
        <v>-818775.4883333334</v>
      </c>
      <c r="M1261" s="56">
        <f t="shared" si="214"/>
        <v>0</v>
      </c>
      <c r="N1261" s="56">
        <f t="shared" si="215"/>
        <v>0</v>
      </c>
      <c r="O1261" s="103">
        <f t="shared" si="217"/>
        <v>-542438.76102083339</v>
      </c>
      <c r="P1261" s="103">
        <f t="shared" si="217"/>
        <v>-276336.72731250006</v>
      </c>
      <c r="Q1261" s="50"/>
    </row>
    <row r="1262" spans="1:17" hidden="1" outlineLevel="1">
      <c r="A1262" s="51">
        <v>23600063</v>
      </c>
      <c r="B1262" s="52" t="s">
        <v>1148</v>
      </c>
      <c r="C1262" s="53" t="s">
        <v>1149</v>
      </c>
      <c r="D1262" s="54" t="s">
        <v>995</v>
      </c>
      <c r="E1262" s="54"/>
      <c r="F1262" s="55">
        <v>0</v>
      </c>
      <c r="G1262" s="56">
        <f t="shared" si="212"/>
        <v>0</v>
      </c>
      <c r="H1262" s="56">
        <f t="shared" si="213"/>
        <v>0</v>
      </c>
      <c r="I1262" s="103">
        <f t="shared" si="216"/>
        <v>0</v>
      </c>
      <c r="J1262" s="103">
        <f t="shared" si="216"/>
        <v>0</v>
      </c>
      <c r="K1262" s="55"/>
      <c r="L1262" s="55">
        <v>0</v>
      </c>
      <c r="M1262" s="56">
        <f t="shared" si="214"/>
        <v>0</v>
      </c>
      <c r="N1262" s="56">
        <f t="shared" si="215"/>
        <v>0</v>
      </c>
      <c r="O1262" s="103">
        <f t="shared" si="217"/>
        <v>0</v>
      </c>
      <c r="P1262" s="103">
        <f t="shared" si="217"/>
        <v>0</v>
      </c>
      <c r="Q1262" s="50"/>
    </row>
    <row r="1263" spans="1:17" hidden="1" outlineLevel="1">
      <c r="A1263" s="51">
        <v>23600093</v>
      </c>
      <c r="B1263" s="52" t="s">
        <v>1150</v>
      </c>
      <c r="C1263" s="53" t="s">
        <v>1151</v>
      </c>
      <c r="D1263" s="54" t="s">
        <v>995</v>
      </c>
      <c r="E1263" s="54"/>
      <c r="F1263" s="55">
        <v>0</v>
      </c>
      <c r="G1263" s="56">
        <f t="shared" si="212"/>
        <v>0</v>
      </c>
      <c r="H1263" s="56">
        <f t="shared" si="213"/>
        <v>0</v>
      </c>
      <c r="I1263" s="103">
        <f t="shared" si="216"/>
        <v>0</v>
      </c>
      <c r="J1263" s="103">
        <f t="shared" si="216"/>
        <v>0</v>
      </c>
      <c r="K1263" s="55"/>
      <c r="L1263" s="55">
        <v>-102971.18333333333</v>
      </c>
      <c r="M1263" s="56">
        <f t="shared" si="214"/>
        <v>0</v>
      </c>
      <c r="N1263" s="56">
        <f t="shared" si="215"/>
        <v>0</v>
      </c>
      <c r="O1263" s="103">
        <f t="shared" si="217"/>
        <v>-68218.408958333326</v>
      </c>
      <c r="P1263" s="103">
        <f t="shared" si="217"/>
        <v>-34752.774375000001</v>
      </c>
      <c r="Q1263" s="50"/>
    </row>
    <row r="1264" spans="1:17" hidden="1" outlineLevel="1">
      <c r="A1264" s="51">
        <v>23600173</v>
      </c>
      <c r="B1264" s="52" t="s">
        <v>1152</v>
      </c>
      <c r="C1264" s="53" t="s">
        <v>1153</v>
      </c>
      <c r="D1264" s="54" t="s">
        <v>995</v>
      </c>
      <c r="E1264" s="54"/>
      <c r="F1264" s="55">
        <v>0</v>
      </c>
      <c r="G1264" s="56">
        <f t="shared" si="212"/>
        <v>0</v>
      </c>
      <c r="H1264" s="56">
        <f t="shared" si="213"/>
        <v>0</v>
      </c>
      <c r="I1264" s="103">
        <f t="shared" si="216"/>
        <v>0</v>
      </c>
      <c r="J1264" s="103">
        <f t="shared" si="216"/>
        <v>0</v>
      </c>
      <c r="K1264" s="55"/>
      <c r="L1264" s="55">
        <v>0</v>
      </c>
      <c r="M1264" s="56">
        <f t="shared" si="214"/>
        <v>0</v>
      </c>
      <c r="N1264" s="56">
        <f t="shared" si="215"/>
        <v>0</v>
      </c>
      <c r="O1264" s="103">
        <f t="shared" si="217"/>
        <v>0</v>
      </c>
      <c r="P1264" s="103">
        <f t="shared" si="217"/>
        <v>0</v>
      </c>
      <c r="Q1264" s="50"/>
    </row>
    <row r="1265" spans="1:17" hidden="1" outlineLevel="1">
      <c r="A1265" s="51">
        <v>23600201</v>
      </c>
      <c r="B1265" s="52" t="s">
        <v>1154</v>
      </c>
      <c r="C1265" s="53" t="s">
        <v>1155</v>
      </c>
      <c r="D1265" s="54" t="s">
        <v>995</v>
      </c>
      <c r="E1265" s="54"/>
      <c r="F1265" s="55">
        <v>-43004966.270000003</v>
      </c>
      <c r="G1265" s="56">
        <f t="shared" si="212"/>
        <v>-43004966.270000003</v>
      </c>
      <c r="H1265" s="56">
        <f t="shared" si="213"/>
        <v>0</v>
      </c>
      <c r="I1265" s="103">
        <f t="shared" si="216"/>
        <v>0</v>
      </c>
      <c r="J1265" s="103">
        <f t="shared" si="216"/>
        <v>0</v>
      </c>
      <c r="K1265" s="55"/>
      <c r="L1265" s="55">
        <v>-45658626.703333341</v>
      </c>
      <c r="M1265" s="56">
        <f t="shared" si="214"/>
        <v>-45658626.703333341</v>
      </c>
      <c r="N1265" s="56">
        <f t="shared" si="215"/>
        <v>0</v>
      </c>
      <c r="O1265" s="103">
        <f t="shared" si="217"/>
        <v>0</v>
      </c>
      <c r="P1265" s="103">
        <f t="shared" si="217"/>
        <v>0</v>
      </c>
      <c r="Q1265" s="50"/>
    </row>
    <row r="1266" spans="1:17" hidden="1" outlineLevel="1">
      <c r="A1266" s="51">
        <v>23600211</v>
      </c>
      <c r="B1266" s="52" t="s">
        <v>1156</v>
      </c>
      <c r="C1266" s="53" t="s">
        <v>1157</v>
      </c>
      <c r="D1266" s="54" t="s">
        <v>995</v>
      </c>
      <c r="E1266" s="54"/>
      <c r="F1266" s="55">
        <v>-3831064.7</v>
      </c>
      <c r="G1266" s="56">
        <f t="shared" si="212"/>
        <v>-3831064.7</v>
      </c>
      <c r="H1266" s="56">
        <f t="shared" si="213"/>
        <v>0</v>
      </c>
      <c r="I1266" s="103">
        <f t="shared" si="216"/>
        <v>0</v>
      </c>
      <c r="J1266" s="103">
        <f t="shared" si="216"/>
        <v>0</v>
      </c>
      <c r="K1266" s="55"/>
      <c r="L1266" s="55">
        <v>-4997459.0466666659</v>
      </c>
      <c r="M1266" s="56">
        <f t="shared" si="214"/>
        <v>-4997459.0466666659</v>
      </c>
      <c r="N1266" s="56">
        <f t="shared" si="215"/>
        <v>0</v>
      </c>
      <c r="O1266" s="103">
        <f t="shared" si="217"/>
        <v>0</v>
      </c>
      <c r="P1266" s="103">
        <f t="shared" si="217"/>
        <v>0</v>
      </c>
      <c r="Q1266" s="50"/>
    </row>
    <row r="1267" spans="1:17" hidden="1" outlineLevel="1">
      <c r="A1267" s="51">
        <v>23600213</v>
      </c>
      <c r="B1267" s="52" t="s">
        <v>1158</v>
      </c>
      <c r="C1267" s="53" t="s">
        <v>1159</v>
      </c>
      <c r="D1267" s="54" t="s">
        <v>995</v>
      </c>
      <c r="E1267" s="54"/>
      <c r="F1267" s="55">
        <v>-12626.62</v>
      </c>
      <c r="G1267" s="56">
        <f t="shared" si="212"/>
        <v>0</v>
      </c>
      <c r="H1267" s="56">
        <f t="shared" si="213"/>
        <v>0</v>
      </c>
      <c r="I1267" s="103">
        <f t="shared" si="216"/>
        <v>-8365.1357499999995</v>
      </c>
      <c r="J1267" s="103">
        <f t="shared" si="216"/>
        <v>-4261.4842500000004</v>
      </c>
      <c r="K1267" s="55"/>
      <c r="L1267" s="55">
        <v>-110796.93041666667</v>
      </c>
      <c r="M1267" s="56">
        <f t="shared" si="214"/>
        <v>0</v>
      </c>
      <c r="N1267" s="56">
        <f t="shared" si="215"/>
        <v>0</v>
      </c>
      <c r="O1267" s="103">
        <f t="shared" si="217"/>
        <v>-73402.96640104166</v>
      </c>
      <c r="P1267" s="103">
        <f t="shared" si="217"/>
        <v>-37393.964015625003</v>
      </c>
      <c r="Q1267" s="50"/>
    </row>
    <row r="1268" spans="1:17" hidden="1" outlineLevel="1">
      <c r="A1268" s="51">
        <v>23600221</v>
      </c>
      <c r="B1268" s="52" t="s">
        <v>1160</v>
      </c>
      <c r="C1268" s="53" t="s">
        <v>1161</v>
      </c>
      <c r="D1268" s="54" t="s">
        <v>995</v>
      </c>
      <c r="E1268" s="54"/>
      <c r="F1268" s="55">
        <v>271042.33</v>
      </c>
      <c r="G1268" s="56">
        <f t="shared" si="212"/>
        <v>271042.33</v>
      </c>
      <c r="H1268" s="56">
        <f t="shared" si="213"/>
        <v>0</v>
      </c>
      <c r="I1268" s="103">
        <f t="shared" si="216"/>
        <v>0</v>
      </c>
      <c r="J1268" s="103">
        <f t="shared" si="216"/>
        <v>0</v>
      </c>
      <c r="K1268" s="55"/>
      <c r="L1268" s="55">
        <v>64161.359166666662</v>
      </c>
      <c r="M1268" s="56">
        <f t="shared" si="214"/>
        <v>64161.359166666662</v>
      </c>
      <c r="N1268" s="56">
        <f t="shared" si="215"/>
        <v>0</v>
      </c>
      <c r="O1268" s="103">
        <f t="shared" si="217"/>
        <v>0</v>
      </c>
      <c r="P1268" s="103">
        <f t="shared" si="217"/>
        <v>0</v>
      </c>
      <c r="Q1268" s="50"/>
    </row>
    <row r="1269" spans="1:17" hidden="1" outlineLevel="1">
      <c r="A1269" s="51">
        <v>23600223</v>
      </c>
      <c r="B1269" s="52" t="s">
        <v>1162</v>
      </c>
      <c r="C1269" s="53" t="s">
        <v>1163</v>
      </c>
      <c r="D1269" s="54" t="s">
        <v>995</v>
      </c>
      <c r="E1269" s="54"/>
      <c r="F1269" s="55">
        <v>-12318.1</v>
      </c>
      <c r="G1269" s="56">
        <f t="shared" si="212"/>
        <v>0</v>
      </c>
      <c r="H1269" s="56">
        <f t="shared" si="213"/>
        <v>0</v>
      </c>
      <c r="I1269" s="103">
        <f t="shared" si="216"/>
        <v>-8160.74125</v>
      </c>
      <c r="J1269" s="103">
        <f t="shared" si="216"/>
        <v>-4157.3587500000003</v>
      </c>
      <c r="K1269" s="55"/>
      <c r="L1269" s="55">
        <v>-8583.8441666666677</v>
      </c>
      <c r="M1269" s="56">
        <f t="shared" si="214"/>
        <v>0</v>
      </c>
      <c r="N1269" s="56">
        <f t="shared" si="215"/>
        <v>0</v>
      </c>
      <c r="O1269" s="103">
        <f t="shared" si="217"/>
        <v>-5686.796760416667</v>
      </c>
      <c r="P1269" s="103">
        <f t="shared" si="217"/>
        <v>-2897.0474062500007</v>
      </c>
      <c r="Q1269" s="50"/>
    </row>
    <row r="1270" spans="1:17" hidden="1" outlineLevel="1">
      <c r="A1270" s="51">
        <v>23600232</v>
      </c>
      <c r="B1270" s="52" t="s">
        <v>1164</v>
      </c>
      <c r="C1270" s="53" t="s">
        <v>1165</v>
      </c>
      <c r="D1270" s="54" t="s">
        <v>995</v>
      </c>
      <c r="E1270" s="54"/>
      <c r="F1270" s="55">
        <v>-19905486.59</v>
      </c>
      <c r="G1270" s="56">
        <f t="shared" si="212"/>
        <v>0</v>
      </c>
      <c r="H1270" s="56">
        <f t="shared" si="213"/>
        <v>-19905486.59</v>
      </c>
      <c r="I1270" s="103">
        <f t="shared" si="216"/>
        <v>0</v>
      </c>
      <c r="J1270" s="103">
        <f t="shared" si="216"/>
        <v>0</v>
      </c>
      <c r="K1270" s="55"/>
      <c r="L1270" s="55">
        <v>-19801277.890833329</v>
      </c>
      <c r="M1270" s="56">
        <f t="shared" si="214"/>
        <v>0</v>
      </c>
      <c r="N1270" s="56">
        <f t="shared" si="215"/>
        <v>-19801277.890833329</v>
      </c>
      <c r="O1270" s="103">
        <f t="shared" si="217"/>
        <v>0</v>
      </c>
      <c r="P1270" s="103">
        <f t="shared" si="217"/>
        <v>0</v>
      </c>
      <c r="Q1270" s="50"/>
    </row>
    <row r="1271" spans="1:17" hidden="1" outlineLevel="1">
      <c r="A1271" s="51" t="s">
        <v>1166</v>
      </c>
      <c r="B1271" s="52" t="s">
        <v>1166</v>
      </c>
      <c r="C1271" s="53" t="s">
        <v>1167</v>
      </c>
      <c r="D1271" s="54" t="s">
        <v>995</v>
      </c>
      <c r="E1271" s="54"/>
      <c r="F1271" s="55">
        <v>-113.93</v>
      </c>
      <c r="G1271" s="56">
        <f t="shared" si="212"/>
        <v>0</v>
      </c>
      <c r="H1271" s="56">
        <f t="shared" si="213"/>
        <v>0</v>
      </c>
      <c r="I1271" s="103">
        <f t="shared" si="216"/>
        <v>-75.478625000000008</v>
      </c>
      <c r="J1271" s="103">
        <f t="shared" si="216"/>
        <v>-38.451375000000006</v>
      </c>
      <c r="K1271" s="55"/>
      <c r="L1271" s="55">
        <v>-45.997083333333336</v>
      </c>
      <c r="M1271" s="56">
        <f t="shared" si="214"/>
        <v>0</v>
      </c>
      <c r="N1271" s="56">
        <f t="shared" si="215"/>
        <v>0</v>
      </c>
      <c r="O1271" s="103">
        <f t="shared" si="217"/>
        <v>-30.473067708333335</v>
      </c>
      <c r="P1271" s="103">
        <f t="shared" si="217"/>
        <v>-15.524015625000002</v>
      </c>
      <c r="Q1271" s="50"/>
    </row>
    <row r="1272" spans="1:17" hidden="1" outlineLevel="1">
      <c r="A1272" s="51" t="s">
        <v>1168</v>
      </c>
      <c r="B1272" s="52" t="s">
        <v>1168</v>
      </c>
      <c r="C1272" s="53" t="s">
        <v>1169</v>
      </c>
      <c r="D1272" s="54" t="s">
        <v>91</v>
      </c>
      <c r="E1272" s="54"/>
      <c r="F1272" s="55">
        <v>-1238700.82</v>
      </c>
      <c r="G1272" s="56">
        <f t="shared" si="212"/>
        <v>0</v>
      </c>
      <c r="H1272" s="56">
        <f t="shared" si="213"/>
        <v>-1238700.82</v>
      </c>
      <c r="I1272" s="103">
        <f t="shared" si="216"/>
        <v>0</v>
      </c>
      <c r="J1272" s="103">
        <f t="shared" si="216"/>
        <v>0</v>
      </c>
      <c r="K1272" s="55"/>
      <c r="L1272" s="55">
        <v>-1320262.1491666669</v>
      </c>
      <c r="M1272" s="56">
        <f t="shared" si="214"/>
        <v>0</v>
      </c>
      <c r="N1272" s="56">
        <f t="shared" si="215"/>
        <v>-1320262.1491666669</v>
      </c>
      <c r="O1272" s="103">
        <f t="shared" si="217"/>
        <v>0</v>
      </c>
      <c r="P1272" s="103">
        <f t="shared" si="217"/>
        <v>0</v>
      </c>
      <c r="Q1272" s="50"/>
    </row>
    <row r="1273" spans="1:17" hidden="1" outlineLevel="1">
      <c r="A1273" s="51">
        <v>23600351</v>
      </c>
      <c r="B1273" s="52" t="s">
        <v>1170</v>
      </c>
      <c r="C1273" s="53" t="s">
        <v>1171</v>
      </c>
      <c r="D1273" s="54" t="s">
        <v>995</v>
      </c>
      <c r="E1273" s="54"/>
      <c r="F1273" s="55">
        <v>-11753351.48</v>
      </c>
      <c r="G1273" s="56">
        <f t="shared" si="212"/>
        <v>-11753351.48</v>
      </c>
      <c r="H1273" s="56">
        <f t="shared" si="213"/>
        <v>0</v>
      </c>
      <c r="I1273" s="103">
        <f t="shared" si="216"/>
        <v>0</v>
      </c>
      <c r="J1273" s="103">
        <f t="shared" si="216"/>
        <v>0</v>
      </c>
      <c r="K1273" s="55"/>
      <c r="L1273" s="55">
        <v>-8483205.0045833327</v>
      </c>
      <c r="M1273" s="56">
        <f t="shared" si="214"/>
        <v>-8483205.0045833327</v>
      </c>
      <c r="N1273" s="56">
        <f t="shared" si="215"/>
        <v>0</v>
      </c>
      <c r="O1273" s="103">
        <f t="shared" si="217"/>
        <v>0</v>
      </c>
      <c r="P1273" s="103">
        <f t="shared" si="217"/>
        <v>0</v>
      </c>
      <c r="Q1273" s="50"/>
    </row>
    <row r="1274" spans="1:17" hidden="1" outlineLevel="1">
      <c r="A1274" s="51">
        <v>23600391</v>
      </c>
      <c r="B1274" s="52" t="s">
        <v>1172</v>
      </c>
      <c r="C1274" s="53" t="s">
        <v>1173</v>
      </c>
      <c r="D1274" s="54" t="s">
        <v>995</v>
      </c>
      <c r="E1274" s="54"/>
      <c r="F1274" s="55">
        <v>-234039.6</v>
      </c>
      <c r="G1274" s="56">
        <f t="shared" si="212"/>
        <v>-234039.6</v>
      </c>
      <c r="H1274" s="56">
        <f t="shared" si="213"/>
        <v>0</v>
      </c>
      <c r="I1274" s="103">
        <f t="shared" si="216"/>
        <v>0</v>
      </c>
      <c r="J1274" s="103">
        <f t="shared" si="216"/>
        <v>0</v>
      </c>
      <c r="K1274" s="55"/>
      <c r="L1274" s="55">
        <v>-175930.64</v>
      </c>
      <c r="M1274" s="56">
        <f t="shared" si="214"/>
        <v>-175930.64</v>
      </c>
      <c r="N1274" s="56">
        <f t="shared" si="215"/>
        <v>0</v>
      </c>
      <c r="O1274" s="103">
        <f t="shared" si="217"/>
        <v>0</v>
      </c>
      <c r="P1274" s="103">
        <f t="shared" si="217"/>
        <v>0</v>
      </c>
      <c r="Q1274" s="50"/>
    </row>
    <row r="1275" spans="1:17" hidden="1" outlineLevel="1">
      <c r="A1275" s="51">
        <v>23600421</v>
      </c>
      <c r="B1275" s="52" t="s">
        <v>1174</v>
      </c>
      <c r="C1275" s="53" t="s">
        <v>1175</v>
      </c>
      <c r="D1275" s="54" t="s">
        <v>995</v>
      </c>
      <c r="E1275" s="54"/>
      <c r="F1275" s="55">
        <v>0</v>
      </c>
      <c r="G1275" s="56">
        <f t="shared" ref="G1275:G1306" si="218">IF(RIGHT($A1275)="1",$F1275,0)</f>
        <v>0</v>
      </c>
      <c r="H1275" s="56">
        <f t="shared" ref="H1275:H1306" si="219">IF(RIGHT($A1275)="2",$F1275,0)</f>
        <v>0</v>
      </c>
      <c r="I1275" s="103">
        <f t="shared" si="216"/>
        <v>0</v>
      </c>
      <c r="J1275" s="103">
        <f t="shared" si="216"/>
        <v>0</v>
      </c>
      <c r="K1275" s="55"/>
      <c r="L1275" s="55">
        <v>0</v>
      </c>
      <c r="M1275" s="56">
        <f t="shared" ref="M1275:M1306" si="220">IF(RIGHT($A1275)="1",$L1275,0)</f>
        <v>0</v>
      </c>
      <c r="N1275" s="56">
        <f t="shared" ref="N1275:N1306" si="221">IF(RIGHT($A1275)="2",$L1275,0)</f>
        <v>0</v>
      </c>
      <c r="O1275" s="103">
        <f t="shared" si="217"/>
        <v>0</v>
      </c>
      <c r="P1275" s="103">
        <f t="shared" si="217"/>
        <v>0</v>
      </c>
      <c r="Q1275" s="50"/>
    </row>
    <row r="1276" spans="1:17" hidden="1" outlineLevel="1">
      <c r="A1276" s="51">
        <v>23600431</v>
      </c>
      <c r="B1276" s="52" t="s">
        <v>1176</v>
      </c>
      <c r="C1276" s="53" t="s">
        <v>1177</v>
      </c>
      <c r="D1276" s="54" t="s">
        <v>995</v>
      </c>
      <c r="E1276" s="54"/>
      <c r="F1276" s="55">
        <v>41646.589999999997</v>
      </c>
      <c r="G1276" s="56">
        <f t="shared" si="218"/>
        <v>41646.589999999997</v>
      </c>
      <c r="H1276" s="56">
        <f t="shared" si="219"/>
        <v>0</v>
      </c>
      <c r="I1276" s="103">
        <f t="shared" si="216"/>
        <v>0</v>
      </c>
      <c r="J1276" s="103">
        <f t="shared" si="216"/>
        <v>0</v>
      </c>
      <c r="K1276" s="55"/>
      <c r="L1276" s="55">
        <v>44108.362083333333</v>
      </c>
      <c r="M1276" s="56">
        <f t="shared" si="220"/>
        <v>44108.362083333333</v>
      </c>
      <c r="N1276" s="56">
        <f t="shared" si="221"/>
        <v>0</v>
      </c>
      <c r="O1276" s="103">
        <f t="shared" si="217"/>
        <v>0</v>
      </c>
      <c r="P1276" s="103">
        <f t="shared" si="217"/>
        <v>0</v>
      </c>
      <c r="Q1276" s="50"/>
    </row>
    <row r="1277" spans="1:17" hidden="1" outlineLevel="1">
      <c r="A1277" s="51">
        <v>23600451</v>
      </c>
      <c r="B1277" s="52" t="s">
        <v>1178</v>
      </c>
      <c r="C1277" s="53" t="s">
        <v>1179</v>
      </c>
      <c r="D1277" s="54" t="s">
        <v>995</v>
      </c>
      <c r="E1277" s="54"/>
      <c r="F1277" s="55">
        <v>149793.32999999999</v>
      </c>
      <c r="G1277" s="56">
        <f t="shared" si="218"/>
        <v>149793.32999999999</v>
      </c>
      <c r="H1277" s="56">
        <f t="shared" si="219"/>
        <v>0</v>
      </c>
      <c r="I1277" s="103">
        <f t="shared" si="216"/>
        <v>0</v>
      </c>
      <c r="J1277" s="103">
        <f t="shared" si="216"/>
        <v>0</v>
      </c>
      <c r="K1277" s="55"/>
      <c r="L1277" s="55">
        <v>150416.29666666666</v>
      </c>
      <c r="M1277" s="56">
        <f t="shared" si="220"/>
        <v>150416.29666666666</v>
      </c>
      <c r="N1277" s="56">
        <f t="shared" si="221"/>
        <v>0</v>
      </c>
      <c r="O1277" s="103">
        <f t="shared" si="217"/>
        <v>0</v>
      </c>
      <c r="P1277" s="103">
        <f t="shared" si="217"/>
        <v>0</v>
      </c>
      <c r="Q1277" s="50"/>
    </row>
    <row r="1278" spans="1:17" hidden="1" outlineLevel="1">
      <c r="A1278" s="51">
        <v>23600471</v>
      </c>
      <c r="B1278" s="52" t="s">
        <v>1180</v>
      </c>
      <c r="C1278" s="53" t="s">
        <v>1181</v>
      </c>
      <c r="D1278" s="54" t="s">
        <v>995</v>
      </c>
      <c r="E1278" s="54"/>
      <c r="F1278" s="55">
        <v>-6793419.6600000001</v>
      </c>
      <c r="G1278" s="56">
        <f t="shared" si="218"/>
        <v>-6793419.6600000001</v>
      </c>
      <c r="H1278" s="56">
        <f t="shared" si="219"/>
        <v>0</v>
      </c>
      <c r="I1278" s="103">
        <f t="shared" si="216"/>
        <v>0</v>
      </c>
      <c r="J1278" s="103">
        <f t="shared" si="216"/>
        <v>0</v>
      </c>
      <c r="K1278" s="55"/>
      <c r="L1278" s="55">
        <v>-5796933.8829166666</v>
      </c>
      <c r="M1278" s="56">
        <f t="shared" si="220"/>
        <v>-5796933.8829166666</v>
      </c>
      <c r="N1278" s="56">
        <f t="shared" si="221"/>
        <v>0</v>
      </c>
      <c r="O1278" s="103">
        <f t="shared" si="217"/>
        <v>0</v>
      </c>
      <c r="P1278" s="103">
        <f t="shared" si="217"/>
        <v>0</v>
      </c>
      <c r="Q1278" s="50"/>
    </row>
    <row r="1279" spans="1:17" hidden="1" outlineLevel="1">
      <c r="A1279" s="51" t="s">
        <v>1182</v>
      </c>
      <c r="B1279" s="52" t="s">
        <v>1182</v>
      </c>
      <c r="C1279" s="53" t="s">
        <v>1183</v>
      </c>
      <c r="D1279" s="54" t="s">
        <v>995</v>
      </c>
      <c r="E1279" s="54"/>
      <c r="F1279" s="55">
        <v>-793.19</v>
      </c>
      <c r="G1279" s="56">
        <f t="shared" si="218"/>
        <v>-793.19</v>
      </c>
      <c r="H1279" s="56">
        <f t="shared" si="219"/>
        <v>0</v>
      </c>
      <c r="I1279" s="103">
        <f t="shared" ref="I1279:J1298" si="222">IF(AND(RIGHT($A1279)&lt;&gt;"1",RIGHT($A1279)&lt;&gt;"2"),$F1279,0)*I$701</f>
        <v>0</v>
      </c>
      <c r="J1279" s="103">
        <f t="shared" si="222"/>
        <v>0</v>
      </c>
      <c r="K1279" s="55"/>
      <c r="L1279" s="55">
        <v>-206.16875000000005</v>
      </c>
      <c r="M1279" s="56">
        <f t="shared" si="220"/>
        <v>-206.16875000000005</v>
      </c>
      <c r="N1279" s="56">
        <f t="shared" si="221"/>
        <v>0</v>
      </c>
      <c r="O1279" s="103">
        <f t="shared" ref="O1279:P1298" si="223">IF(AND(RIGHT($A1279)&lt;&gt;"1",RIGHT($A1279)&lt;&gt;"2"),$L1279,0)*O$701</f>
        <v>0</v>
      </c>
      <c r="P1279" s="103">
        <f t="shared" si="223"/>
        <v>0</v>
      </c>
      <c r="Q1279" s="50"/>
    </row>
    <row r="1280" spans="1:17" hidden="1" outlineLevel="1">
      <c r="A1280" s="51" t="s">
        <v>1184</v>
      </c>
      <c r="B1280" s="52" t="s">
        <v>1184</v>
      </c>
      <c r="C1280" s="53" t="s">
        <v>1185</v>
      </c>
      <c r="D1280" s="54" t="s">
        <v>995</v>
      </c>
      <c r="E1280" s="54"/>
      <c r="F1280" s="55">
        <v>-559.58000000000004</v>
      </c>
      <c r="G1280" s="56">
        <f t="shared" si="218"/>
        <v>-559.58000000000004</v>
      </c>
      <c r="H1280" s="56">
        <f t="shared" si="219"/>
        <v>0</v>
      </c>
      <c r="I1280" s="103">
        <f t="shared" si="222"/>
        <v>0</v>
      </c>
      <c r="J1280" s="103">
        <f t="shared" si="222"/>
        <v>0</v>
      </c>
      <c r="K1280" s="55"/>
      <c r="L1280" s="55">
        <v>-104.19</v>
      </c>
      <c r="M1280" s="56">
        <f t="shared" si="220"/>
        <v>-104.19</v>
      </c>
      <c r="N1280" s="56">
        <f t="shared" si="221"/>
        <v>0</v>
      </c>
      <c r="O1280" s="103">
        <f t="shared" si="223"/>
        <v>0</v>
      </c>
      <c r="P1280" s="103">
        <f t="shared" si="223"/>
        <v>0</v>
      </c>
      <c r="Q1280" s="50"/>
    </row>
    <row r="1281" spans="1:17" hidden="1" outlineLevel="1">
      <c r="A1281" s="51">
        <v>23600552</v>
      </c>
      <c r="B1281" s="52" t="s">
        <v>1188</v>
      </c>
      <c r="C1281" s="53" t="s">
        <v>1189</v>
      </c>
      <c r="D1281" s="54" t="s">
        <v>995</v>
      </c>
      <c r="E1281" s="54"/>
      <c r="F1281" s="55">
        <v>-4589676.84</v>
      </c>
      <c r="G1281" s="56">
        <f t="shared" si="218"/>
        <v>0</v>
      </c>
      <c r="H1281" s="56">
        <f t="shared" si="219"/>
        <v>-4589676.84</v>
      </c>
      <c r="I1281" s="103">
        <f t="shared" si="222"/>
        <v>0</v>
      </c>
      <c r="J1281" s="103">
        <f t="shared" si="222"/>
        <v>0</v>
      </c>
      <c r="K1281" s="55"/>
      <c r="L1281" s="55">
        <v>-3717501.6841666666</v>
      </c>
      <c r="M1281" s="56">
        <f t="shared" si="220"/>
        <v>0</v>
      </c>
      <c r="N1281" s="56">
        <f t="shared" si="221"/>
        <v>-3717501.6841666666</v>
      </c>
      <c r="O1281" s="103">
        <f t="shared" si="223"/>
        <v>0</v>
      </c>
      <c r="P1281" s="103">
        <f t="shared" si="223"/>
        <v>0</v>
      </c>
      <c r="Q1281" s="50"/>
    </row>
    <row r="1282" spans="1:17" hidden="1" outlineLevel="1">
      <c r="A1282" s="51">
        <v>23600602</v>
      </c>
      <c r="B1282" s="52" t="s">
        <v>1190</v>
      </c>
      <c r="C1282" s="53" t="s">
        <v>1191</v>
      </c>
      <c r="D1282" s="54" t="s">
        <v>995</v>
      </c>
      <c r="E1282" s="54"/>
      <c r="F1282" s="55">
        <v>-6484819.54</v>
      </c>
      <c r="G1282" s="56">
        <f t="shared" si="218"/>
        <v>0</v>
      </c>
      <c r="H1282" s="56">
        <f t="shared" si="219"/>
        <v>-6484819.54</v>
      </c>
      <c r="I1282" s="103">
        <f t="shared" si="222"/>
        <v>0</v>
      </c>
      <c r="J1282" s="103">
        <f t="shared" si="222"/>
        <v>0</v>
      </c>
      <c r="K1282" s="55"/>
      <c r="L1282" s="55">
        <v>-4193249.0966666662</v>
      </c>
      <c r="M1282" s="56">
        <f t="shared" si="220"/>
        <v>0</v>
      </c>
      <c r="N1282" s="56">
        <f t="shared" si="221"/>
        <v>-4193249.0966666662</v>
      </c>
      <c r="O1282" s="103">
        <f t="shared" si="223"/>
        <v>0</v>
      </c>
      <c r="P1282" s="103">
        <f t="shared" si="223"/>
        <v>0</v>
      </c>
      <c r="Q1282" s="50"/>
    </row>
    <row r="1283" spans="1:17" hidden="1" outlineLevel="1">
      <c r="A1283" s="51">
        <v>23601003</v>
      </c>
      <c r="B1283" s="52" t="s">
        <v>1192</v>
      </c>
      <c r="C1283" s="53" t="s">
        <v>1193</v>
      </c>
      <c r="D1283" s="54" t="s">
        <v>995</v>
      </c>
      <c r="E1283" s="54"/>
      <c r="F1283" s="55">
        <v>-918273.52</v>
      </c>
      <c r="G1283" s="56">
        <f t="shared" si="218"/>
        <v>0</v>
      </c>
      <c r="H1283" s="56">
        <f t="shared" si="219"/>
        <v>0</v>
      </c>
      <c r="I1283" s="103">
        <f t="shared" si="222"/>
        <v>-608356.20699999994</v>
      </c>
      <c r="J1283" s="103">
        <f t="shared" si="222"/>
        <v>-309917.31300000002</v>
      </c>
      <c r="K1283" s="55"/>
      <c r="L1283" s="55">
        <v>-1218840.9870833335</v>
      </c>
      <c r="M1283" s="56">
        <f t="shared" si="220"/>
        <v>0</v>
      </c>
      <c r="N1283" s="56">
        <f t="shared" si="221"/>
        <v>0</v>
      </c>
      <c r="O1283" s="103">
        <f t="shared" si="223"/>
        <v>-807482.15394270839</v>
      </c>
      <c r="P1283" s="103">
        <f t="shared" si="223"/>
        <v>-411358.83314062509</v>
      </c>
      <c r="Q1283" s="50"/>
    </row>
    <row r="1284" spans="1:17" hidden="1" outlineLevel="1">
      <c r="A1284" s="51">
        <v>23601013</v>
      </c>
      <c r="B1284" s="52" t="s">
        <v>1194</v>
      </c>
      <c r="C1284" s="53" t="s">
        <v>1195</v>
      </c>
      <c r="D1284" s="54" t="s">
        <v>995</v>
      </c>
      <c r="E1284" s="54"/>
      <c r="F1284" s="55">
        <v>17148.16</v>
      </c>
      <c r="G1284" s="56">
        <f t="shared" si="218"/>
        <v>0</v>
      </c>
      <c r="H1284" s="56">
        <f t="shared" si="219"/>
        <v>0</v>
      </c>
      <c r="I1284" s="103">
        <f t="shared" si="222"/>
        <v>11360.655999999999</v>
      </c>
      <c r="J1284" s="103">
        <f t="shared" si="222"/>
        <v>5787.5039999999999</v>
      </c>
      <c r="K1284" s="55"/>
      <c r="L1284" s="55">
        <v>-160565.92874999999</v>
      </c>
      <c r="M1284" s="56">
        <f t="shared" si="220"/>
        <v>0</v>
      </c>
      <c r="N1284" s="56">
        <f t="shared" si="221"/>
        <v>0</v>
      </c>
      <c r="O1284" s="103">
        <f t="shared" si="223"/>
        <v>-106374.927796875</v>
      </c>
      <c r="P1284" s="103">
        <f t="shared" si="223"/>
        <v>-54191.000953125003</v>
      </c>
      <c r="Q1284" s="50"/>
    </row>
    <row r="1285" spans="1:17" hidden="1" outlineLevel="1">
      <c r="A1285" s="51">
        <v>23601023</v>
      </c>
      <c r="B1285" s="52" t="s">
        <v>1196</v>
      </c>
      <c r="C1285" s="53" t="s">
        <v>1197</v>
      </c>
      <c r="D1285" s="54" t="s">
        <v>995</v>
      </c>
      <c r="E1285" s="54"/>
      <c r="F1285" s="55">
        <v>-54826.06</v>
      </c>
      <c r="G1285" s="56">
        <f t="shared" si="218"/>
        <v>0</v>
      </c>
      <c r="H1285" s="56">
        <f t="shared" si="219"/>
        <v>0</v>
      </c>
      <c r="I1285" s="103">
        <f t="shared" si="222"/>
        <v>-36322.264749999995</v>
      </c>
      <c r="J1285" s="103">
        <f t="shared" si="222"/>
        <v>-18503.795249999999</v>
      </c>
      <c r="K1285" s="55"/>
      <c r="L1285" s="55">
        <v>-293974.95124999998</v>
      </c>
      <c r="M1285" s="56">
        <f t="shared" si="220"/>
        <v>0</v>
      </c>
      <c r="N1285" s="56">
        <f t="shared" si="221"/>
        <v>0</v>
      </c>
      <c r="O1285" s="103">
        <f t="shared" si="223"/>
        <v>-194758.40520312497</v>
      </c>
      <c r="P1285" s="103">
        <f t="shared" si="223"/>
        <v>-99216.546046874995</v>
      </c>
      <c r="Q1285" s="50"/>
    </row>
    <row r="1286" spans="1:17" hidden="1" outlineLevel="1">
      <c r="A1286" s="51">
        <v>23601043</v>
      </c>
      <c r="B1286" s="52" t="s">
        <v>1200</v>
      </c>
      <c r="C1286" s="53" t="s">
        <v>1201</v>
      </c>
      <c r="D1286" s="54" t="s">
        <v>995</v>
      </c>
      <c r="E1286" s="54"/>
      <c r="F1286" s="55">
        <v>-1511.57</v>
      </c>
      <c r="G1286" s="56">
        <f t="shared" si="218"/>
        <v>0</v>
      </c>
      <c r="H1286" s="56">
        <f t="shared" si="219"/>
        <v>0</v>
      </c>
      <c r="I1286" s="103">
        <f t="shared" si="222"/>
        <v>-1001.4151249999999</v>
      </c>
      <c r="J1286" s="103">
        <f t="shared" si="222"/>
        <v>-510.154875</v>
      </c>
      <c r="K1286" s="55"/>
      <c r="L1286" s="55">
        <v>-35678.63458333334</v>
      </c>
      <c r="M1286" s="56">
        <f t="shared" si="220"/>
        <v>0</v>
      </c>
      <c r="N1286" s="56">
        <f t="shared" si="221"/>
        <v>0</v>
      </c>
      <c r="O1286" s="103">
        <f t="shared" si="223"/>
        <v>-23637.095411458336</v>
      </c>
      <c r="P1286" s="103">
        <f t="shared" si="223"/>
        <v>-12041.539171875003</v>
      </c>
      <c r="Q1286" s="50"/>
    </row>
    <row r="1287" spans="1:17" hidden="1" outlineLevel="1">
      <c r="A1287" s="51">
        <v>23700363</v>
      </c>
      <c r="B1287" s="52" t="s">
        <v>1204</v>
      </c>
      <c r="C1287" s="53" t="s">
        <v>1205</v>
      </c>
      <c r="D1287" s="54" t="s">
        <v>995</v>
      </c>
      <c r="E1287" s="54"/>
      <c r="F1287" s="55">
        <v>-44687.5</v>
      </c>
      <c r="G1287" s="56">
        <f t="shared" si="218"/>
        <v>0</v>
      </c>
      <c r="H1287" s="56">
        <f t="shared" si="219"/>
        <v>0</v>
      </c>
      <c r="I1287" s="103">
        <f t="shared" si="222"/>
        <v>-29605.46875</v>
      </c>
      <c r="J1287" s="103">
        <f t="shared" si="222"/>
        <v>-15082.031250000002</v>
      </c>
      <c r="K1287" s="55"/>
      <c r="L1287" s="55">
        <v>-268125</v>
      </c>
      <c r="M1287" s="56">
        <f t="shared" si="220"/>
        <v>0</v>
      </c>
      <c r="N1287" s="56">
        <f t="shared" si="221"/>
        <v>0</v>
      </c>
      <c r="O1287" s="103">
        <f t="shared" si="223"/>
        <v>-177632.8125</v>
      </c>
      <c r="P1287" s="103">
        <f t="shared" si="223"/>
        <v>-90492.1875</v>
      </c>
      <c r="Q1287" s="50"/>
    </row>
    <row r="1288" spans="1:17" hidden="1" outlineLevel="1">
      <c r="A1288" s="51">
        <v>23700383</v>
      </c>
      <c r="B1288" s="52" t="s">
        <v>1206</v>
      </c>
      <c r="C1288" s="53" t="s">
        <v>1207</v>
      </c>
      <c r="D1288" s="54" t="s">
        <v>995</v>
      </c>
      <c r="E1288" s="54"/>
      <c r="F1288" s="55">
        <v>-6000</v>
      </c>
      <c r="G1288" s="56">
        <f t="shared" si="218"/>
        <v>0</v>
      </c>
      <c r="H1288" s="56">
        <f t="shared" si="219"/>
        <v>0</v>
      </c>
      <c r="I1288" s="103">
        <f t="shared" si="222"/>
        <v>-3975</v>
      </c>
      <c r="J1288" s="103">
        <f t="shared" si="222"/>
        <v>-2025.0000000000002</v>
      </c>
      <c r="K1288" s="55"/>
      <c r="L1288" s="55">
        <v>-36000</v>
      </c>
      <c r="M1288" s="56">
        <f t="shared" si="220"/>
        <v>0</v>
      </c>
      <c r="N1288" s="56">
        <f t="shared" si="221"/>
        <v>0</v>
      </c>
      <c r="O1288" s="103">
        <f t="shared" si="223"/>
        <v>-23850</v>
      </c>
      <c r="P1288" s="103">
        <f t="shared" si="223"/>
        <v>-12150</v>
      </c>
      <c r="Q1288" s="50"/>
    </row>
    <row r="1289" spans="1:17" hidden="1" outlineLevel="1">
      <c r="A1289" s="51">
        <v>23700713</v>
      </c>
      <c r="B1289" s="52" t="s">
        <v>1208</v>
      </c>
      <c r="C1289" s="53" t="s">
        <v>1209</v>
      </c>
      <c r="D1289" s="54" t="s">
        <v>995</v>
      </c>
      <c r="E1289" s="54"/>
      <c r="F1289" s="55">
        <v>0</v>
      </c>
      <c r="G1289" s="56">
        <f t="shared" si="218"/>
        <v>0</v>
      </c>
      <c r="H1289" s="56">
        <f t="shared" si="219"/>
        <v>0</v>
      </c>
      <c r="I1289" s="103">
        <f t="shared" si="222"/>
        <v>0</v>
      </c>
      <c r="J1289" s="103">
        <f t="shared" si="222"/>
        <v>0</v>
      </c>
      <c r="K1289" s="55"/>
      <c r="L1289" s="55">
        <v>0</v>
      </c>
      <c r="M1289" s="56">
        <f t="shared" si="220"/>
        <v>0</v>
      </c>
      <c r="N1289" s="56">
        <f t="shared" si="221"/>
        <v>0</v>
      </c>
      <c r="O1289" s="103">
        <f t="shared" si="223"/>
        <v>0</v>
      </c>
      <c r="P1289" s="103">
        <f t="shared" si="223"/>
        <v>0</v>
      </c>
      <c r="Q1289" s="50"/>
    </row>
    <row r="1290" spans="1:17" hidden="1" outlineLevel="1">
      <c r="A1290" s="51">
        <v>23700813</v>
      </c>
      <c r="B1290" s="52" t="s">
        <v>1210</v>
      </c>
      <c r="C1290" s="53" t="s">
        <v>1211</v>
      </c>
      <c r="D1290" s="54" t="s">
        <v>995</v>
      </c>
      <c r="E1290" s="54"/>
      <c r="F1290" s="55">
        <v>-1458332.92</v>
      </c>
      <c r="G1290" s="56">
        <f t="shared" si="218"/>
        <v>0</v>
      </c>
      <c r="H1290" s="56">
        <f t="shared" si="219"/>
        <v>0</v>
      </c>
      <c r="I1290" s="103">
        <f t="shared" si="222"/>
        <v>-966145.55949999997</v>
      </c>
      <c r="J1290" s="103">
        <f t="shared" si="222"/>
        <v>-492187.36050000001</v>
      </c>
      <c r="K1290" s="55"/>
      <c r="L1290" s="55">
        <v>-1749999.6066666667</v>
      </c>
      <c r="M1290" s="56">
        <f t="shared" si="220"/>
        <v>0</v>
      </c>
      <c r="N1290" s="56">
        <f t="shared" si="221"/>
        <v>0</v>
      </c>
      <c r="O1290" s="103">
        <f t="shared" si="223"/>
        <v>-1159374.7394166666</v>
      </c>
      <c r="P1290" s="103">
        <f t="shared" si="223"/>
        <v>-590624.86725000001</v>
      </c>
      <c r="Q1290" s="50"/>
    </row>
    <row r="1291" spans="1:17" hidden="1" outlineLevel="1">
      <c r="A1291" s="51">
        <v>23700823</v>
      </c>
      <c r="B1291" s="52" t="s">
        <v>1212</v>
      </c>
      <c r="C1291" s="53" t="s">
        <v>1213</v>
      </c>
      <c r="D1291" s="54" t="s">
        <v>995</v>
      </c>
      <c r="E1291" s="54"/>
      <c r="F1291" s="55">
        <v>0</v>
      </c>
      <c r="G1291" s="56">
        <f t="shared" si="218"/>
        <v>0</v>
      </c>
      <c r="H1291" s="56">
        <f t="shared" si="219"/>
        <v>0</v>
      </c>
      <c r="I1291" s="103">
        <f t="shared" si="222"/>
        <v>0</v>
      </c>
      <c r="J1291" s="103">
        <f t="shared" si="222"/>
        <v>0</v>
      </c>
      <c r="K1291" s="55"/>
      <c r="L1291" s="55">
        <v>0</v>
      </c>
      <c r="M1291" s="56">
        <f t="shared" si="220"/>
        <v>0</v>
      </c>
      <c r="N1291" s="56">
        <f t="shared" si="221"/>
        <v>0</v>
      </c>
      <c r="O1291" s="103">
        <f t="shared" si="223"/>
        <v>0</v>
      </c>
      <c r="P1291" s="103">
        <f t="shared" si="223"/>
        <v>0</v>
      </c>
      <c r="Q1291" s="50"/>
    </row>
    <row r="1292" spans="1:17" hidden="1" outlineLevel="1">
      <c r="A1292" s="51">
        <v>23700841</v>
      </c>
      <c r="B1292" s="52" t="s">
        <v>1214</v>
      </c>
      <c r="C1292" s="53" t="s">
        <v>1215</v>
      </c>
      <c r="D1292" s="54" t="s">
        <v>995</v>
      </c>
      <c r="E1292" s="54"/>
      <c r="F1292" s="55">
        <v>-514311.24</v>
      </c>
      <c r="G1292" s="56">
        <f t="shared" si="218"/>
        <v>-514311.24</v>
      </c>
      <c r="H1292" s="56">
        <f t="shared" si="219"/>
        <v>0</v>
      </c>
      <c r="I1292" s="103">
        <f t="shared" si="222"/>
        <v>0</v>
      </c>
      <c r="J1292" s="103">
        <f t="shared" si="222"/>
        <v>0</v>
      </c>
      <c r="K1292" s="55"/>
      <c r="L1292" s="55">
        <v>-485598.1358333333</v>
      </c>
      <c r="M1292" s="56">
        <f t="shared" si="220"/>
        <v>-485598.1358333333</v>
      </c>
      <c r="N1292" s="56">
        <f t="shared" si="221"/>
        <v>0</v>
      </c>
      <c r="O1292" s="103">
        <f t="shared" si="223"/>
        <v>0</v>
      </c>
      <c r="P1292" s="103">
        <f t="shared" si="223"/>
        <v>0</v>
      </c>
      <c r="Q1292" s="50"/>
    </row>
    <row r="1293" spans="1:17" hidden="1" outlineLevel="1">
      <c r="A1293" s="51">
        <v>23700873</v>
      </c>
      <c r="B1293" s="52" t="s">
        <v>1216</v>
      </c>
      <c r="C1293" s="53" t="s">
        <v>1217</v>
      </c>
      <c r="D1293" s="54" t="s">
        <v>995</v>
      </c>
      <c r="E1293" s="54"/>
      <c r="F1293" s="55">
        <v>-6142500</v>
      </c>
      <c r="G1293" s="56">
        <f t="shared" si="218"/>
        <v>0</v>
      </c>
      <c r="H1293" s="56">
        <f t="shared" si="219"/>
        <v>0</v>
      </c>
      <c r="I1293" s="103">
        <f t="shared" si="222"/>
        <v>-4069406.25</v>
      </c>
      <c r="J1293" s="103">
        <f t="shared" si="222"/>
        <v>-2073093.7500000002</v>
      </c>
      <c r="K1293" s="55"/>
      <c r="L1293" s="55">
        <v>-5265000</v>
      </c>
      <c r="M1293" s="56">
        <f t="shared" si="220"/>
        <v>0</v>
      </c>
      <c r="N1293" s="56">
        <f t="shared" si="221"/>
        <v>0</v>
      </c>
      <c r="O1293" s="103">
        <f t="shared" si="223"/>
        <v>-3488062.5</v>
      </c>
      <c r="P1293" s="103">
        <f t="shared" si="223"/>
        <v>-1776937.5000000002</v>
      </c>
      <c r="Q1293" s="50"/>
    </row>
    <row r="1294" spans="1:17" hidden="1" outlineLevel="1">
      <c r="A1294" s="51">
        <v>23700963</v>
      </c>
      <c r="B1294" s="52" t="s">
        <v>1218</v>
      </c>
      <c r="C1294" s="53" t="s">
        <v>1219</v>
      </c>
      <c r="D1294" s="54" t="s">
        <v>995</v>
      </c>
      <c r="E1294" s="54"/>
      <c r="F1294" s="55">
        <v>-1180368.58</v>
      </c>
      <c r="G1294" s="56">
        <f t="shared" si="218"/>
        <v>0</v>
      </c>
      <c r="H1294" s="56">
        <f t="shared" si="219"/>
        <v>0</v>
      </c>
      <c r="I1294" s="103">
        <f t="shared" si="222"/>
        <v>-781994.18425000005</v>
      </c>
      <c r="J1294" s="103">
        <f t="shared" si="222"/>
        <v>-398374.39575000003</v>
      </c>
      <c r="K1294" s="55"/>
      <c r="L1294" s="55">
        <v>-4036097.7266666666</v>
      </c>
      <c r="M1294" s="56">
        <f t="shared" si="220"/>
        <v>0</v>
      </c>
      <c r="N1294" s="56">
        <f t="shared" si="221"/>
        <v>0</v>
      </c>
      <c r="O1294" s="103">
        <f t="shared" si="223"/>
        <v>-2673914.7439166666</v>
      </c>
      <c r="P1294" s="103">
        <f t="shared" si="223"/>
        <v>-1362182.98275</v>
      </c>
      <c r="Q1294" s="50"/>
    </row>
    <row r="1295" spans="1:17" hidden="1" outlineLevel="1">
      <c r="A1295" s="51">
        <v>23701013</v>
      </c>
      <c r="B1295" s="52" t="s">
        <v>1220</v>
      </c>
      <c r="C1295" s="53" t="s">
        <v>1221</v>
      </c>
      <c r="D1295" s="54" t="s">
        <v>995</v>
      </c>
      <c r="E1295" s="54"/>
      <c r="F1295" s="55">
        <v>0</v>
      </c>
      <c r="G1295" s="56">
        <f t="shared" si="218"/>
        <v>0</v>
      </c>
      <c r="H1295" s="56">
        <f t="shared" si="219"/>
        <v>0</v>
      </c>
      <c r="I1295" s="103">
        <f t="shared" si="222"/>
        <v>0</v>
      </c>
      <c r="J1295" s="103">
        <f t="shared" si="222"/>
        <v>0</v>
      </c>
      <c r="K1295" s="55"/>
      <c r="L1295" s="55">
        <v>0</v>
      </c>
      <c r="M1295" s="56">
        <f t="shared" si="220"/>
        <v>0</v>
      </c>
      <c r="N1295" s="56">
        <f t="shared" si="221"/>
        <v>0</v>
      </c>
      <c r="O1295" s="103">
        <f t="shared" si="223"/>
        <v>0</v>
      </c>
      <c r="P1295" s="103">
        <f t="shared" si="223"/>
        <v>0</v>
      </c>
      <c r="Q1295" s="50"/>
    </row>
    <row r="1296" spans="1:17" hidden="1" outlineLevel="1">
      <c r="A1296" s="51">
        <v>23701023</v>
      </c>
      <c r="B1296" s="52" t="s">
        <v>1222</v>
      </c>
      <c r="C1296" s="53" t="s">
        <v>1223</v>
      </c>
      <c r="D1296" s="54" t="s">
        <v>995</v>
      </c>
      <c r="E1296" s="54"/>
      <c r="F1296" s="55">
        <v>-746470.91</v>
      </c>
      <c r="G1296" s="56">
        <f t="shared" si="218"/>
        <v>0</v>
      </c>
      <c r="H1296" s="56">
        <f t="shared" si="219"/>
        <v>0</v>
      </c>
      <c r="I1296" s="103">
        <f t="shared" si="222"/>
        <v>-494536.97787499998</v>
      </c>
      <c r="J1296" s="103">
        <f t="shared" si="222"/>
        <v>-251933.93212500002</v>
      </c>
      <c r="K1296" s="55"/>
      <c r="L1296" s="55">
        <v>-4248554.2633333327</v>
      </c>
      <c r="M1296" s="56">
        <f t="shared" si="220"/>
        <v>0</v>
      </c>
      <c r="N1296" s="56">
        <f t="shared" si="221"/>
        <v>0</v>
      </c>
      <c r="O1296" s="103">
        <f t="shared" si="223"/>
        <v>-2814667.1994583327</v>
      </c>
      <c r="P1296" s="103">
        <f t="shared" si="223"/>
        <v>-1433887.063875</v>
      </c>
      <c r="Q1296" s="50"/>
    </row>
    <row r="1297" spans="1:17" hidden="1" outlineLevel="1">
      <c r="A1297" s="51">
        <v>23701033</v>
      </c>
      <c r="B1297" s="52" t="s">
        <v>1224</v>
      </c>
      <c r="C1297" s="53" t="s">
        <v>1225</v>
      </c>
      <c r="D1297" s="54" t="s">
        <v>995</v>
      </c>
      <c r="E1297" s="54"/>
      <c r="F1297" s="55">
        <v>-5542033.3300000001</v>
      </c>
      <c r="G1297" s="56">
        <f t="shared" si="218"/>
        <v>0</v>
      </c>
      <c r="H1297" s="56">
        <f t="shared" si="219"/>
        <v>0</v>
      </c>
      <c r="I1297" s="103">
        <f t="shared" si="222"/>
        <v>-3671597.081125</v>
      </c>
      <c r="J1297" s="103">
        <f t="shared" si="222"/>
        <v>-1870436.248875</v>
      </c>
      <c r="K1297" s="55"/>
      <c r="L1297" s="55">
        <v>-4757783.3299999991</v>
      </c>
      <c r="M1297" s="56">
        <f t="shared" si="220"/>
        <v>0</v>
      </c>
      <c r="N1297" s="56">
        <f t="shared" si="221"/>
        <v>0</v>
      </c>
      <c r="O1297" s="103">
        <f t="shared" si="223"/>
        <v>-3152031.4561249991</v>
      </c>
      <c r="P1297" s="103">
        <f t="shared" si="223"/>
        <v>-1605751.8738749998</v>
      </c>
      <c r="Q1297" s="50"/>
    </row>
    <row r="1298" spans="1:17" hidden="1" outlineLevel="1">
      <c r="A1298" s="51">
        <v>23701053</v>
      </c>
      <c r="B1298" s="52" t="s">
        <v>1226</v>
      </c>
      <c r="C1298" s="53" t="s">
        <v>1227</v>
      </c>
      <c r="D1298" s="54" t="s">
        <v>995</v>
      </c>
      <c r="E1298" s="54"/>
      <c r="F1298" s="55">
        <v>0</v>
      </c>
      <c r="G1298" s="56">
        <f t="shared" si="218"/>
        <v>0</v>
      </c>
      <c r="H1298" s="56">
        <f t="shared" si="219"/>
        <v>0</v>
      </c>
      <c r="I1298" s="103">
        <f t="shared" si="222"/>
        <v>0</v>
      </c>
      <c r="J1298" s="103">
        <f t="shared" si="222"/>
        <v>0</v>
      </c>
      <c r="K1298" s="55"/>
      <c r="L1298" s="55">
        <v>0</v>
      </c>
      <c r="M1298" s="56">
        <f t="shared" si="220"/>
        <v>0</v>
      </c>
      <c r="N1298" s="56">
        <f t="shared" si="221"/>
        <v>0</v>
      </c>
      <c r="O1298" s="103">
        <f t="shared" si="223"/>
        <v>0</v>
      </c>
      <c r="P1298" s="103">
        <f t="shared" si="223"/>
        <v>0</v>
      </c>
      <c r="Q1298" s="50"/>
    </row>
    <row r="1299" spans="1:17" hidden="1" outlineLevel="1">
      <c r="A1299" s="51">
        <v>23701063</v>
      </c>
      <c r="B1299" s="52" t="s">
        <v>1228</v>
      </c>
      <c r="C1299" s="53" t="s">
        <v>1229</v>
      </c>
      <c r="D1299" s="54" t="s">
        <v>995</v>
      </c>
      <c r="E1299" s="54"/>
      <c r="F1299" s="55">
        <v>-14909.64</v>
      </c>
      <c r="G1299" s="56">
        <f t="shared" si="218"/>
        <v>0</v>
      </c>
      <c r="H1299" s="56">
        <f t="shared" si="219"/>
        <v>0</v>
      </c>
      <c r="I1299" s="103">
        <f t="shared" ref="I1299:J1318" si="224">IF(AND(RIGHT($A1299)&lt;&gt;"1",RIGHT($A1299)&lt;&gt;"2"),$F1299,0)*I$701</f>
        <v>-9877.6364999999987</v>
      </c>
      <c r="J1299" s="103">
        <f t="shared" si="224"/>
        <v>-5032.0034999999998</v>
      </c>
      <c r="K1299" s="55"/>
      <c r="L1299" s="55">
        <v>-127036.86666666664</v>
      </c>
      <c r="M1299" s="56">
        <f t="shared" si="220"/>
        <v>0</v>
      </c>
      <c r="N1299" s="56">
        <f t="shared" si="221"/>
        <v>0</v>
      </c>
      <c r="O1299" s="103">
        <f t="shared" ref="O1299:P1318" si="225">IF(AND(RIGHT($A1299)&lt;&gt;"1",RIGHT($A1299)&lt;&gt;"2"),$L1299,0)*O$701</f>
        <v>-84161.924166666649</v>
      </c>
      <c r="P1299" s="103">
        <f t="shared" si="225"/>
        <v>-42874.94249999999</v>
      </c>
      <c r="Q1299" s="50"/>
    </row>
    <row r="1300" spans="1:17" hidden="1" outlineLevel="1">
      <c r="A1300" s="51" t="s">
        <v>1230</v>
      </c>
      <c r="B1300" s="52" t="s">
        <v>1230</v>
      </c>
      <c r="C1300" s="53" t="s">
        <v>1231</v>
      </c>
      <c r="D1300" s="54" t="s">
        <v>995</v>
      </c>
      <c r="E1300" s="54"/>
      <c r="F1300" s="55">
        <v>-1055750</v>
      </c>
      <c r="G1300" s="56">
        <f t="shared" si="218"/>
        <v>0</v>
      </c>
      <c r="H1300" s="56">
        <f t="shared" si="219"/>
        <v>0</v>
      </c>
      <c r="I1300" s="103">
        <f t="shared" si="224"/>
        <v>-699434.375</v>
      </c>
      <c r="J1300" s="103">
        <f t="shared" si="224"/>
        <v>-356315.625</v>
      </c>
      <c r="K1300" s="55"/>
      <c r="L1300" s="55">
        <v>-6334500</v>
      </c>
      <c r="M1300" s="56">
        <f t="shared" si="220"/>
        <v>0</v>
      </c>
      <c r="N1300" s="56">
        <f t="shared" si="221"/>
        <v>0</v>
      </c>
      <c r="O1300" s="103">
        <f t="shared" si="225"/>
        <v>-4196606.25</v>
      </c>
      <c r="P1300" s="103">
        <f t="shared" si="225"/>
        <v>-2137893.75</v>
      </c>
      <c r="Q1300" s="50"/>
    </row>
    <row r="1301" spans="1:17" hidden="1" outlineLevel="1">
      <c r="A1301" s="51">
        <v>23701113</v>
      </c>
      <c r="B1301" s="52" t="s">
        <v>1232</v>
      </c>
      <c r="C1301" s="53" t="s">
        <v>1233</v>
      </c>
      <c r="D1301" s="54" t="s">
        <v>995</v>
      </c>
      <c r="E1301" s="54"/>
      <c r="F1301" s="55">
        <v>-5037375</v>
      </c>
      <c r="G1301" s="56">
        <f t="shared" si="218"/>
        <v>0</v>
      </c>
      <c r="H1301" s="56">
        <f t="shared" si="219"/>
        <v>0</v>
      </c>
      <c r="I1301" s="103">
        <f t="shared" si="224"/>
        <v>-3337260.9375</v>
      </c>
      <c r="J1301" s="103">
        <f t="shared" si="224"/>
        <v>-1700114.0625</v>
      </c>
      <c r="K1301" s="55"/>
      <c r="L1301" s="55">
        <v>-5876937.5</v>
      </c>
      <c r="M1301" s="56">
        <f t="shared" si="220"/>
        <v>0</v>
      </c>
      <c r="N1301" s="56">
        <f t="shared" si="221"/>
        <v>0</v>
      </c>
      <c r="O1301" s="103">
        <f t="shared" si="225"/>
        <v>-3893471.09375</v>
      </c>
      <c r="P1301" s="103">
        <f t="shared" si="225"/>
        <v>-1983466.4062500002</v>
      </c>
      <c r="Q1301" s="50"/>
    </row>
    <row r="1302" spans="1:17" hidden="1" outlineLevel="1">
      <c r="A1302" s="51">
        <v>23701123</v>
      </c>
      <c r="B1302" s="52" t="s">
        <v>1234</v>
      </c>
      <c r="C1302" s="53" t="s">
        <v>1235</v>
      </c>
      <c r="D1302" s="54" t="s">
        <v>995</v>
      </c>
      <c r="E1302" s="54"/>
      <c r="F1302" s="55">
        <v>-5597809.3600000003</v>
      </c>
      <c r="G1302" s="56">
        <f t="shared" si="218"/>
        <v>0</v>
      </c>
      <c r="H1302" s="56">
        <f t="shared" si="219"/>
        <v>0</v>
      </c>
      <c r="I1302" s="103">
        <f t="shared" si="224"/>
        <v>-3708548.7009999999</v>
      </c>
      <c r="J1302" s="103">
        <f t="shared" si="224"/>
        <v>-1889260.6590000002</v>
      </c>
      <c r="K1302" s="55"/>
      <c r="L1302" s="55">
        <v>-4813069.7566666668</v>
      </c>
      <c r="M1302" s="56">
        <f t="shared" si="220"/>
        <v>0</v>
      </c>
      <c r="N1302" s="56">
        <f t="shared" si="221"/>
        <v>0</v>
      </c>
      <c r="O1302" s="103">
        <f t="shared" si="225"/>
        <v>-3188658.7137916666</v>
      </c>
      <c r="P1302" s="103">
        <f t="shared" si="225"/>
        <v>-1624411.0428750003</v>
      </c>
      <c r="Q1302" s="50"/>
    </row>
    <row r="1303" spans="1:17" hidden="1" outlineLevel="1">
      <c r="A1303" s="51">
        <v>23701133</v>
      </c>
      <c r="B1303" s="52" t="s">
        <v>1236</v>
      </c>
      <c r="C1303" s="53" t="s">
        <v>1237</v>
      </c>
      <c r="D1303" s="54" t="s">
        <v>995</v>
      </c>
      <c r="E1303" s="54"/>
      <c r="F1303" s="55">
        <v>-6644610.6799999997</v>
      </c>
      <c r="G1303" s="56">
        <f t="shared" si="218"/>
        <v>0</v>
      </c>
      <c r="H1303" s="56">
        <f t="shared" si="219"/>
        <v>0</v>
      </c>
      <c r="I1303" s="103">
        <f t="shared" si="224"/>
        <v>-4402054.5754999993</v>
      </c>
      <c r="J1303" s="103">
        <f t="shared" si="224"/>
        <v>-2242556.1044999999</v>
      </c>
      <c r="K1303" s="55"/>
      <c r="L1303" s="55">
        <v>-3642527.3666666672</v>
      </c>
      <c r="M1303" s="56">
        <f t="shared" si="220"/>
        <v>0</v>
      </c>
      <c r="N1303" s="56">
        <f t="shared" si="221"/>
        <v>0</v>
      </c>
      <c r="O1303" s="103">
        <f t="shared" si="225"/>
        <v>-2413174.3804166671</v>
      </c>
      <c r="P1303" s="103">
        <f t="shared" si="225"/>
        <v>-1229352.9862500003</v>
      </c>
      <c r="Q1303" s="50"/>
    </row>
    <row r="1304" spans="1:17" hidden="1" outlineLevel="1">
      <c r="A1304" s="51">
        <v>23701143</v>
      </c>
      <c r="B1304" s="52" t="s">
        <v>1238</v>
      </c>
      <c r="C1304" s="53" t="s">
        <v>1239</v>
      </c>
      <c r="D1304" s="54" t="s">
        <v>995</v>
      </c>
      <c r="E1304" s="54"/>
      <c r="F1304" s="55">
        <v>-3617716.66</v>
      </c>
      <c r="G1304" s="56">
        <f t="shared" si="218"/>
        <v>0</v>
      </c>
      <c r="H1304" s="56">
        <f t="shared" si="219"/>
        <v>0</v>
      </c>
      <c r="I1304" s="103">
        <f t="shared" si="224"/>
        <v>-2396737.2872500001</v>
      </c>
      <c r="J1304" s="103">
        <f t="shared" si="224"/>
        <v>-1220979.3727500001</v>
      </c>
      <c r="K1304" s="55"/>
      <c r="L1304" s="55">
        <v>-4322466.6599999992</v>
      </c>
      <c r="M1304" s="56">
        <f t="shared" si="220"/>
        <v>0</v>
      </c>
      <c r="N1304" s="56">
        <f t="shared" si="221"/>
        <v>0</v>
      </c>
      <c r="O1304" s="103">
        <f t="shared" si="225"/>
        <v>-2863634.1622499996</v>
      </c>
      <c r="P1304" s="103">
        <f t="shared" si="225"/>
        <v>-1458832.4977499999</v>
      </c>
      <c r="Q1304" s="50"/>
    </row>
    <row r="1305" spans="1:17" hidden="1" outlineLevel="1">
      <c r="A1305" s="51">
        <v>23701153</v>
      </c>
      <c r="B1305" s="52" t="s">
        <v>1240</v>
      </c>
      <c r="C1305" s="53" t="s">
        <v>1241</v>
      </c>
      <c r="D1305" s="54" t="s">
        <v>995</v>
      </c>
      <c r="E1305" s="54"/>
      <c r="F1305" s="55">
        <v>-1416416.67</v>
      </c>
      <c r="G1305" s="56">
        <f t="shared" si="218"/>
        <v>0</v>
      </c>
      <c r="H1305" s="56">
        <f t="shared" si="219"/>
        <v>0</v>
      </c>
      <c r="I1305" s="103">
        <f t="shared" si="224"/>
        <v>-938376.04387499997</v>
      </c>
      <c r="J1305" s="103">
        <f t="shared" si="224"/>
        <v>-478040.62612500001</v>
      </c>
      <c r="K1305" s="55"/>
      <c r="L1305" s="55">
        <v>-2802041.6700000004</v>
      </c>
      <c r="M1305" s="56">
        <f t="shared" si="220"/>
        <v>0</v>
      </c>
      <c r="N1305" s="56">
        <f t="shared" si="221"/>
        <v>0</v>
      </c>
      <c r="O1305" s="103">
        <f t="shared" si="225"/>
        <v>-1856352.6063750002</v>
      </c>
      <c r="P1305" s="103">
        <f t="shared" si="225"/>
        <v>-945689.06362500018</v>
      </c>
      <c r="Q1305" s="50"/>
    </row>
    <row r="1306" spans="1:17" hidden="1" outlineLevel="1">
      <c r="A1306" s="51">
        <v>23701163</v>
      </c>
      <c r="B1306" s="52" t="s">
        <v>1242</v>
      </c>
      <c r="C1306" s="53" t="s">
        <v>1243</v>
      </c>
      <c r="D1306" s="54" t="s">
        <v>995</v>
      </c>
      <c r="E1306" s="54"/>
      <c r="F1306" s="55">
        <v>-270250</v>
      </c>
      <c r="G1306" s="56">
        <f t="shared" si="218"/>
        <v>0</v>
      </c>
      <c r="H1306" s="56">
        <f t="shared" si="219"/>
        <v>0</v>
      </c>
      <c r="I1306" s="103">
        <f t="shared" si="224"/>
        <v>-179040.625</v>
      </c>
      <c r="J1306" s="103">
        <f t="shared" si="224"/>
        <v>-91209.375</v>
      </c>
      <c r="K1306" s="55"/>
      <c r="L1306" s="55">
        <v>-534625</v>
      </c>
      <c r="M1306" s="56">
        <f t="shared" si="220"/>
        <v>0</v>
      </c>
      <c r="N1306" s="56">
        <f t="shared" si="221"/>
        <v>0</v>
      </c>
      <c r="O1306" s="103">
        <f t="shared" si="225"/>
        <v>-354189.0625</v>
      </c>
      <c r="P1306" s="103">
        <f t="shared" si="225"/>
        <v>-180435.9375</v>
      </c>
      <c r="Q1306" s="50"/>
    </row>
    <row r="1307" spans="1:17" hidden="1" outlineLevel="1">
      <c r="A1307" s="51">
        <v>23701173</v>
      </c>
      <c r="B1307" s="52" t="s">
        <v>1244</v>
      </c>
      <c r="C1307" s="53" t="s">
        <v>1245</v>
      </c>
      <c r="D1307" s="54" t="s">
        <v>995</v>
      </c>
      <c r="E1307" s="54"/>
      <c r="F1307" s="55">
        <v>-342120.87</v>
      </c>
      <c r="G1307" s="56">
        <f t="shared" ref="G1307:G1338" si="226">IF(RIGHT($A1307)="1",$F1307,0)</f>
        <v>0</v>
      </c>
      <c r="H1307" s="56">
        <f t="shared" ref="H1307:H1338" si="227">IF(RIGHT($A1307)="2",$F1307,0)</f>
        <v>0</v>
      </c>
      <c r="I1307" s="103">
        <f t="shared" si="224"/>
        <v>-226655.07637499998</v>
      </c>
      <c r="J1307" s="103">
        <f t="shared" si="224"/>
        <v>-115465.79362500001</v>
      </c>
      <c r="K1307" s="55"/>
      <c r="L1307" s="55">
        <v>-232578.26291666669</v>
      </c>
      <c r="M1307" s="56">
        <f t="shared" ref="M1307:M1338" si="228">IF(RIGHT($A1307)="1",$L1307,0)</f>
        <v>0</v>
      </c>
      <c r="N1307" s="56">
        <f t="shared" ref="N1307:N1338" si="229">IF(RIGHT($A1307)="2",$L1307,0)</f>
        <v>0</v>
      </c>
      <c r="O1307" s="103">
        <f t="shared" si="225"/>
        <v>-154083.09918229168</v>
      </c>
      <c r="P1307" s="103">
        <f t="shared" si="225"/>
        <v>-78495.163734375019</v>
      </c>
      <c r="Q1307" s="50"/>
    </row>
    <row r="1308" spans="1:17" hidden="1" outlineLevel="1">
      <c r="A1308" s="51">
        <v>23701183</v>
      </c>
      <c r="B1308" s="52" t="s">
        <v>1246</v>
      </c>
      <c r="C1308" s="53" t="s">
        <v>1247</v>
      </c>
      <c r="D1308" s="54" t="s">
        <v>995</v>
      </c>
      <c r="E1308" s="54"/>
      <c r="F1308" s="55">
        <v>-1814979.83</v>
      </c>
      <c r="G1308" s="56">
        <f t="shared" si="226"/>
        <v>0</v>
      </c>
      <c r="H1308" s="56">
        <f t="shared" si="227"/>
        <v>0</v>
      </c>
      <c r="I1308" s="103">
        <f t="shared" si="224"/>
        <v>-1202424.1373749999</v>
      </c>
      <c r="J1308" s="103">
        <f t="shared" si="224"/>
        <v>-612555.69262500003</v>
      </c>
      <c r="K1308" s="55"/>
      <c r="L1308" s="55">
        <v>-1589982.33</v>
      </c>
      <c r="M1308" s="56">
        <f t="shared" si="228"/>
        <v>0</v>
      </c>
      <c r="N1308" s="56">
        <f t="shared" si="229"/>
        <v>0</v>
      </c>
      <c r="O1308" s="103">
        <f t="shared" si="225"/>
        <v>-1053363.2936249999</v>
      </c>
      <c r="P1308" s="103">
        <f t="shared" si="225"/>
        <v>-536619.03637500003</v>
      </c>
      <c r="Q1308" s="50"/>
    </row>
    <row r="1309" spans="1:17" hidden="1" outlineLevel="1">
      <c r="A1309" s="51">
        <v>23701193</v>
      </c>
      <c r="B1309" s="52" t="s">
        <v>1248</v>
      </c>
      <c r="C1309" s="53" t="s">
        <v>1249</v>
      </c>
      <c r="D1309" s="54" t="s">
        <v>995</v>
      </c>
      <c r="E1309" s="54"/>
      <c r="F1309" s="55">
        <v>-314600</v>
      </c>
      <c r="G1309" s="56">
        <f t="shared" si="226"/>
        <v>0</v>
      </c>
      <c r="H1309" s="56">
        <f t="shared" si="227"/>
        <v>0</v>
      </c>
      <c r="I1309" s="103">
        <f t="shared" si="224"/>
        <v>-208422.5</v>
      </c>
      <c r="J1309" s="103">
        <f t="shared" si="224"/>
        <v>-106177.5</v>
      </c>
      <c r="K1309" s="55"/>
      <c r="L1309" s="55">
        <v>-275600</v>
      </c>
      <c r="M1309" s="56">
        <f t="shared" si="228"/>
        <v>0</v>
      </c>
      <c r="N1309" s="56">
        <f t="shared" si="229"/>
        <v>0</v>
      </c>
      <c r="O1309" s="103">
        <f t="shared" si="225"/>
        <v>-182585</v>
      </c>
      <c r="P1309" s="103">
        <f t="shared" si="225"/>
        <v>-93015</v>
      </c>
      <c r="Q1309" s="50"/>
    </row>
    <row r="1310" spans="1:17" hidden="1" outlineLevel="1">
      <c r="A1310" s="51">
        <v>23701203</v>
      </c>
      <c r="B1310" s="52" t="s">
        <v>1250</v>
      </c>
      <c r="C1310" s="53" t="s">
        <v>1251</v>
      </c>
      <c r="D1310" s="54" t="s">
        <v>995</v>
      </c>
      <c r="E1310" s="54"/>
      <c r="F1310" s="55">
        <v>-2081170.66</v>
      </c>
      <c r="G1310" s="56">
        <f t="shared" si="226"/>
        <v>0</v>
      </c>
      <c r="H1310" s="56">
        <f t="shared" si="227"/>
        <v>0</v>
      </c>
      <c r="I1310" s="103">
        <f t="shared" si="224"/>
        <v>-1378775.56225</v>
      </c>
      <c r="J1310" s="103">
        <f t="shared" si="224"/>
        <v>-702395.09775000007</v>
      </c>
      <c r="K1310" s="55"/>
      <c r="L1310" s="55">
        <v>-4365676.0149999997</v>
      </c>
      <c r="M1310" s="56">
        <f t="shared" si="228"/>
        <v>0</v>
      </c>
      <c r="N1310" s="56">
        <f t="shared" si="229"/>
        <v>0</v>
      </c>
      <c r="O1310" s="103">
        <f t="shared" si="225"/>
        <v>-2892260.3599374997</v>
      </c>
      <c r="P1310" s="103">
        <f t="shared" si="225"/>
        <v>-1473415.6550624999</v>
      </c>
      <c r="Q1310" s="50"/>
    </row>
    <row r="1311" spans="1:17" hidden="1" outlineLevel="1">
      <c r="A1311" s="51">
        <v>23701223</v>
      </c>
      <c r="B1311" s="52" t="s">
        <v>1252</v>
      </c>
      <c r="C1311" s="53" t="s">
        <v>1253</v>
      </c>
      <c r="D1311" s="54" t="s">
        <v>995</v>
      </c>
      <c r="E1311" s="54"/>
      <c r="F1311" s="55">
        <v>-4346875</v>
      </c>
      <c r="G1311" s="56">
        <f t="shared" si="226"/>
        <v>0</v>
      </c>
      <c r="H1311" s="56">
        <f t="shared" si="227"/>
        <v>0</v>
      </c>
      <c r="I1311" s="103">
        <f t="shared" si="224"/>
        <v>-2879804.6875</v>
      </c>
      <c r="J1311" s="103">
        <f t="shared" si="224"/>
        <v>-1467070.3125</v>
      </c>
      <c r="K1311" s="55"/>
      <c r="L1311" s="55">
        <v>-3864453.125</v>
      </c>
      <c r="M1311" s="56">
        <f t="shared" si="228"/>
        <v>0</v>
      </c>
      <c r="N1311" s="56">
        <f t="shared" si="229"/>
        <v>0</v>
      </c>
      <c r="O1311" s="103">
        <f t="shared" si="225"/>
        <v>-2560200.1953125</v>
      </c>
      <c r="P1311" s="103">
        <f t="shared" si="225"/>
        <v>-1304252.9296875</v>
      </c>
      <c r="Q1311" s="50"/>
    </row>
    <row r="1312" spans="1:17" hidden="1" outlineLevel="1">
      <c r="A1312" s="51">
        <v>24100043</v>
      </c>
      <c r="B1312" s="52" t="s">
        <v>1256</v>
      </c>
      <c r="C1312" s="53" t="s">
        <v>1257</v>
      </c>
      <c r="D1312" s="54" t="s">
        <v>995</v>
      </c>
      <c r="E1312" s="54"/>
      <c r="F1312" s="55">
        <v>0</v>
      </c>
      <c r="G1312" s="56">
        <f t="shared" si="226"/>
        <v>0</v>
      </c>
      <c r="H1312" s="56">
        <f t="shared" si="227"/>
        <v>0</v>
      </c>
      <c r="I1312" s="103">
        <f t="shared" si="224"/>
        <v>0</v>
      </c>
      <c r="J1312" s="103">
        <f t="shared" si="224"/>
        <v>0</v>
      </c>
      <c r="K1312" s="55"/>
      <c r="L1312" s="55">
        <v>-103546.10583333332</v>
      </c>
      <c r="M1312" s="56">
        <f t="shared" si="228"/>
        <v>0</v>
      </c>
      <c r="N1312" s="56">
        <f t="shared" si="229"/>
        <v>0</v>
      </c>
      <c r="O1312" s="103">
        <f t="shared" si="225"/>
        <v>-68599.295114583321</v>
      </c>
      <c r="P1312" s="103">
        <f t="shared" si="225"/>
        <v>-34946.810718749999</v>
      </c>
      <c r="Q1312" s="50"/>
    </row>
    <row r="1313" spans="1:17" hidden="1" outlineLevel="1">
      <c r="A1313" s="51">
        <v>24100063</v>
      </c>
      <c r="B1313" s="52" t="s">
        <v>1258</v>
      </c>
      <c r="C1313" s="53" t="s">
        <v>1259</v>
      </c>
      <c r="D1313" s="54" t="s">
        <v>995</v>
      </c>
      <c r="E1313" s="54"/>
      <c r="F1313" s="55">
        <v>9906.67</v>
      </c>
      <c r="G1313" s="56">
        <f t="shared" si="226"/>
        <v>0</v>
      </c>
      <c r="H1313" s="56">
        <f t="shared" si="227"/>
        <v>0</v>
      </c>
      <c r="I1313" s="103">
        <f t="shared" si="224"/>
        <v>6563.1688749999994</v>
      </c>
      <c r="J1313" s="103">
        <f t="shared" si="224"/>
        <v>3343.5011250000002</v>
      </c>
      <c r="K1313" s="55"/>
      <c r="L1313" s="55">
        <v>4072.2874999999999</v>
      </c>
      <c r="M1313" s="56">
        <f t="shared" si="228"/>
        <v>0</v>
      </c>
      <c r="N1313" s="56">
        <f t="shared" si="229"/>
        <v>0</v>
      </c>
      <c r="O1313" s="103">
        <f t="shared" si="225"/>
        <v>2697.8904687499999</v>
      </c>
      <c r="P1313" s="103">
        <f t="shared" si="225"/>
        <v>1374.3970312500001</v>
      </c>
      <c r="Q1313" s="50"/>
    </row>
    <row r="1314" spans="1:17" hidden="1" outlineLevel="1">
      <c r="A1314" s="51" t="s">
        <v>1262</v>
      </c>
      <c r="B1314" s="52" t="s">
        <v>1262</v>
      </c>
      <c r="C1314" s="53" t="s">
        <v>1263</v>
      </c>
      <c r="D1314" s="54" t="s">
        <v>995</v>
      </c>
      <c r="E1314" s="54"/>
      <c r="F1314" s="55">
        <v>-66.739999999999995</v>
      </c>
      <c r="G1314" s="56">
        <f t="shared" si="226"/>
        <v>-66.739999999999995</v>
      </c>
      <c r="H1314" s="56">
        <f t="shared" si="227"/>
        <v>0</v>
      </c>
      <c r="I1314" s="103">
        <f t="shared" si="224"/>
        <v>0</v>
      </c>
      <c r="J1314" s="103">
        <f t="shared" si="224"/>
        <v>0</v>
      </c>
      <c r="K1314" s="55"/>
      <c r="L1314" s="55">
        <v>-12.711666666666666</v>
      </c>
      <c r="M1314" s="56">
        <f t="shared" si="228"/>
        <v>-12.711666666666666</v>
      </c>
      <c r="N1314" s="56">
        <f t="shared" si="229"/>
        <v>0</v>
      </c>
      <c r="O1314" s="103">
        <f t="shared" si="225"/>
        <v>0</v>
      </c>
      <c r="P1314" s="103">
        <f t="shared" si="225"/>
        <v>0</v>
      </c>
      <c r="Q1314" s="50"/>
    </row>
    <row r="1315" spans="1:17" hidden="1" outlineLevel="1">
      <c r="A1315" s="51">
        <v>24100143</v>
      </c>
      <c r="B1315" s="52" t="s">
        <v>1264</v>
      </c>
      <c r="C1315" s="53" t="s">
        <v>1265</v>
      </c>
      <c r="D1315" s="54" t="s">
        <v>995</v>
      </c>
      <c r="E1315" s="54"/>
      <c r="F1315" s="55">
        <v>0</v>
      </c>
      <c r="G1315" s="56">
        <f t="shared" si="226"/>
        <v>0</v>
      </c>
      <c r="H1315" s="56">
        <f t="shared" si="227"/>
        <v>0</v>
      </c>
      <c r="I1315" s="103">
        <f t="shared" si="224"/>
        <v>0</v>
      </c>
      <c r="J1315" s="103">
        <f t="shared" si="224"/>
        <v>0</v>
      </c>
      <c r="K1315" s="55"/>
      <c r="L1315" s="55">
        <v>-190640.44749999998</v>
      </c>
      <c r="M1315" s="56">
        <f t="shared" si="228"/>
        <v>0</v>
      </c>
      <c r="N1315" s="56">
        <f t="shared" si="229"/>
        <v>0</v>
      </c>
      <c r="O1315" s="103">
        <f t="shared" si="225"/>
        <v>-126299.29646874998</v>
      </c>
      <c r="P1315" s="103">
        <f t="shared" si="225"/>
        <v>-64341.151031249996</v>
      </c>
      <c r="Q1315" s="50"/>
    </row>
    <row r="1316" spans="1:17" hidden="1" outlineLevel="1">
      <c r="A1316" s="51">
        <v>24100173</v>
      </c>
      <c r="B1316" s="52" t="s">
        <v>1266</v>
      </c>
      <c r="C1316" s="53" t="s">
        <v>1259</v>
      </c>
      <c r="D1316" s="54" t="s">
        <v>995</v>
      </c>
      <c r="E1316" s="54"/>
      <c r="F1316" s="55">
        <v>-22991.599999999999</v>
      </c>
      <c r="G1316" s="56">
        <f t="shared" si="226"/>
        <v>0</v>
      </c>
      <c r="H1316" s="56">
        <f t="shared" si="227"/>
        <v>0</v>
      </c>
      <c r="I1316" s="103">
        <f t="shared" si="224"/>
        <v>-15231.934999999998</v>
      </c>
      <c r="J1316" s="103">
        <f t="shared" si="224"/>
        <v>-7759.665</v>
      </c>
      <c r="K1316" s="55"/>
      <c r="L1316" s="55">
        <v>-12832.41541666667</v>
      </c>
      <c r="M1316" s="56">
        <f t="shared" si="228"/>
        <v>0</v>
      </c>
      <c r="N1316" s="56">
        <f t="shared" si="229"/>
        <v>0</v>
      </c>
      <c r="O1316" s="103">
        <f t="shared" si="225"/>
        <v>-8501.4752135416693</v>
      </c>
      <c r="P1316" s="103">
        <f t="shared" si="225"/>
        <v>-4330.940203125002</v>
      </c>
      <c r="Q1316" s="50"/>
    </row>
    <row r="1317" spans="1:17" hidden="1" outlineLevel="1">
      <c r="A1317" s="51">
        <v>24100212</v>
      </c>
      <c r="B1317" s="52" t="s">
        <v>1269</v>
      </c>
      <c r="C1317" s="53" t="s">
        <v>1270</v>
      </c>
      <c r="D1317" s="54" t="s">
        <v>995</v>
      </c>
      <c r="E1317" s="54"/>
      <c r="F1317" s="55">
        <v>-1514099.16</v>
      </c>
      <c r="G1317" s="56">
        <f t="shared" si="226"/>
        <v>0</v>
      </c>
      <c r="H1317" s="56">
        <f t="shared" si="227"/>
        <v>-1514099.16</v>
      </c>
      <c r="I1317" s="103">
        <f t="shared" si="224"/>
        <v>0</v>
      </c>
      <c r="J1317" s="103">
        <f t="shared" si="224"/>
        <v>0</v>
      </c>
      <c r="K1317" s="55"/>
      <c r="L1317" s="55">
        <v>-1044864.1025</v>
      </c>
      <c r="M1317" s="56">
        <f t="shared" si="228"/>
        <v>0</v>
      </c>
      <c r="N1317" s="56">
        <f t="shared" si="229"/>
        <v>-1044864.1025</v>
      </c>
      <c r="O1317" s="103">
        <f t="shared" si="225"/>
        <v>0</v>
      </c>
      <c r="P1317" s="103">
        <f t="shared" si="225"/>
        <v>0</v>
      </c>
      <c r="Q1317" s="50"/>
    </row>
    <row r="1318" spans="1:17" hidden="1" outlineLevel="1">
      <c r="A1318" s="51">
        <v>24200011</v>
      </c>
      <c r="B1318" s="52" t="s">
        <v>1271</v>
      </c>
      <c r="C1318" s="53" t="s">
        <v>1272</v>
      </c>
      <c r="D1318" s="54" t="s">
        <v>995</v>
      </c>
      <c r="E1318" s="54"/>
      <c r="F1318" s="55">
        <v>-43971.06</v>
      </c>
      <c r="G1318" s="56">
        <f t="shared" si="226"/>
        <v>-43971.06</v>
      </c>
      <c r="H1318" s="56">
        <f t="shared" si="227"/>
        <v>0</v>
      </c>
      <c r="I1318" s="103">
        <f t="shared" si="224"/>
        <v>0</v>
      </c>
      <c r="J1318" s="103">
        <f t="shared" si="224"/>
        <v>0</v>
      </c>
      <c r="K1318" s="55"/>
      <c r="L1318" s="55">
        <v>-47196.484166666662</v>
      </c>
      <c r="M1318" s="56">
        <f t="shared" si="228"/>
        <v>-47196.484166666662</v>
      </c>
      <c r="N1318" s="56">
        <f t="shared" si="229"/>
        <v>0</v>
      </c>
      <c r="O1318" s="103">
        <f t="shared" si="225"/>
        <v>0</v>
      </c>
      <c r="P1318" s="103">
        <f t="shared" si="225"/>
        <v>0</v>
      </c>
      <c r="Q1318" s="50"/>
    </row>
    <row r="1319" spans="1:17" hidden="1" outlineLevel="1">
      <c r="A1319" s="51">
        <v>24200032</v>
      </c>
      <c r="B1319" s="52" t="s">
        <v>1273</v>
      </c>
      <c r="C1319" s="53" t="s">
        <v>1274</v>
      </c>
      <c r="D1319" s="54" t="s">
        <v>91</v>
      </c>
      <c r="E1319" s="54"/>
      <c r="F1319" s="55">
        <v>0</v>
      </c>
      <c r="G1319" s="56">
        <f t="shared" si="226"/>
        <v>0</v>
      </c>
      <c r="H1319" s="56">
        <f t="shared" si="227"/>
        <v>0</v>
      </c>
      <c r="I1319" s="103">
        <f t="shared" ref="I1319:J1338" si="230">IF(AND(RIGHT($A1319)&lt;&gt;"1",RIGHT($A1319)&lt;&gt;"2"),$F1319,0)*I$701</f>
        <v>0</v>
      </c>
      <c r="J1319" s="103">
        <f t="shared" si="230"/>
        <v>0</v>
      </c>
      <c r="K1319" s="55"/>
      <c r="L1319" s="55">
        <v>-1197916.6666666667</v>
      </c>
      <c r="M1319" s="56">
        <f t="shared" si="228"/>
        <v>0</v>
      </c>
      <c r="N1319" s="56">
        <f t="shared" si="229"/>
        <v>-1197916.6666666667</v>
      </c>
      <c r="O1319" s="103">
        <f t="shared" ref="O1319:P1338" si="231">IF(AND(RIGHT($A1319)&lt;&gt;"1",RIGHT($A1319)&lt;&gt;"2"),$L1319,0)*O$701</f>
        <v>0</v>
      </c>
      <c r="P1319" s="103">
        <f t="shared" si="231"/>
        <v>0</v>
      </c>
      <c r="Q1319" s="50"/>
    </row>
    <row r="1320" spans="1:17" hidden="1" outlineLevel="1">
      <c r="A1320" s="51">
        <v>24200041</v>
      </c>
      <c r="B1320" s="52" t="s">
        <v>1275</v>
      </c>
      <c r="C1320" s="53" t="s">
        <v>1276</v>
      </c>
      <c r="D1320" s="54" t="s">
        <v>91</v>
      </c>
      <c r="E1320" s="54"/>
      <c r="F1320" s="55">
        <v>-1154500</v>
      </c>
      <c r="G1320" s="56">
        <f t="shared" si="226"/>
        <v>-1154500</v>
      </c>
      <c r="H1320" s="56">
        <f t="shared" si="227"/>
        <v>0</v>
      </c>
      <c r="I1320" s="103">
        <f t="shared" si="230"/>
        <v>0</v>
      </c>
      <c r="J1320" s="103">
        <f t="shared" si="230"/>
        <v>0</v>
      </c>
      <c r="K1320" s="55"/>
      <c r="L1320" s="55">
        <v>-1177208.3333333333</v>
      </c>
      <c r="M1320" s="56">
        <f t="shared" si="228"/>
        <v>-1177208.3333333333</v>
      </c>
      <c r="N1320" s="56">
        <f t="shared" si="229"/>
        <v>0</v>
      </c>
      <c r="O1320" s="103">
        <f t="shared" si="231"/>
        <v>0</v>
      </c>
      <c r="P1320" s="103">
        <f t="shared" si="231"/>
        <v>0</v>
      </c>
      <c r="Q1320" s="50"/>
    </row>
    <row r="1321" spans="1:17" hidden="1" outlineLevel="1">
      <c r="A1321" s="51">
        <v>24200061</v>
      </c>
      <c r="B1321" s="52" t="s">
        <v>1277</v>
      </c>
      <c r="C1321" s="53" t="s">
        <v>1278</v>
      </c>
      <c r="D1321" s="54" t="s">
        <v>995</v>
      </c>
      <c r="E1321" s="54"/>
      <c r="F1321" s="55">
        <v>-449583.33</v>
      </c>
      <c r="G1321" s="56">
        <f t="shared" si="226"/>
        <v>-449583.33</v>
      </c>
      <c r="H1321" s="56">
        <f t="shared" si="227"/>
        <v>0</v>
      </c>
      <c r="I1321" s="103">
        <f t="shared" si="230"/>
        <v>0</v>
      </c>
      <c r="J1321" s="103">
        <f t="shared" si="230"/>
        <v>0</v>
      </c>
      <c r="K1321" s="55"/>
      <c r="L1321" s="55">
        <v>-427104.16666666669</v>
      </c>
      <c r="M1321" s="56">
        <f t="shared" si="228"/>
        <v>-427104.16666666669</v>
      </c>
      <c r="N1321" s="56">
        <f t="shared" si="229"/>
        <v>0</v>
      </c>
      <c r="O1321" s="103">
        <f t="shared" si="231"/>
        <v>0</v>
      </c>
      <c r="P1321" s="103">
        <f t="shared" si="231"/>
        <v>0</v>
      </c>
      <c r="Q1321" s="50"/>
    </row>
    <row r="1322" spans="1:17" hidden="1" outlineLevel="1">
      <c r="A1322" s="51">
        <v>24200071</v>
      </c>
      <c r="B1322" s="52" t="s">
        <v>1279</v>
      </c>
      <c r="C1322" s="53" t="s">
        <v>1280</v>
      </c>
      <c r="D1322" s="54" t="s">
        <v>995</v>
      </c>
      <c r="E1322" s="54"/>
      <c r="F1322" s="55">
        <v>-387611.87</v>
      </c>
      <c r="G1322" s="56">
        <f t="shared" si="226"/>
        <v>-387611.87</v>
      </c>
      <c r="H1322" s="56">
        <f t="shared" si="227"/>
        <v>0</v>
      </c>
      <c r="I1322" s="103">
        <f t="shared" si="230"/>
        <v>0</v>
      </c>
      <c r="J1322" s="103">
        <f t="shared" si="230"/>
        <v>0</v>
      </c>
      <c r="K1322" s="55"/>
      <c r="L1322" s="55">
        <v>-376717.4170833333</v>
      </c>
      <c r="M1322" s="56">
        <f t="shared" si="228"/>
        <v>-376717.4170833333</v>
      </c>
      <c r="N1322" s="56">
        <f t="shared" si="229"/>
        <v>0</v>
      </c>
      <c r="O1322" s="103">
        <f t="shared" si="231"/>
        <v>0</v>
      </c>
      <c r="P1322" s="103">
        <f t="shared" si="231"/>
        <v>0</v>
      </c>
      <c r="Q1322" s="50"/>
    </row>
    <row r="1323" spans="1:17" hidden="1" outlineLevel="1">
      <c r="A1323" s="51" t="s">
        <v>1281</v>
      </c>
      <c r="B1323" s="52" t="s">
        <v>1281</v>
      </c>
      <c r="C1323" s="53" t="s">
        <v>1282</v>
      </c>
      <c r="D1323" s="54" t="s">
        <v>91</v>
      </c>
      <c r="E1323" s="54"/>
      <c r="F1323" s="55">
        <v>-11232.07</v>
      </c>
      <c r="G1323" s="56">
        <f t="shared" si="226"/>
        <v>-11232.07</v>
      </c>
      <c r="H1323" s="56">
        <f t="shared" si="227"/>
        <v>0</v>
      </c>
      <c r="I1323" s="103">
        <f t="shared" si="230"/>
        <v>0</v>
      </c>
      <c r="J1323" s="103">
        <f t="shared" si="230"/>
        <v>0</v>
      </c>
      <c r="K1323" s="55"/>
      <c r="L1323" s="55">
        <v>-7115.5745833333322</v>
      </c>
      <c r="M1323" s="56">
        <f t="shared" si="228"/>
        <v>-7115.5745833333322</v>
      </c>
      <c r="N1323" s="56">
        <f t="shared" si="229"/>
        <v>0</v>
      </c>
      <c r="O1323" s="103">
        <f t="shared" si="231"/>
        <v>0</v>
      </c>
      <c r="P1323" s="103">
        <f t="shared" si="231"/>
        <v>0</v>
      </c>
      <c r="Q1323" s="50"/>
    </row>
    <row r="1324" spans="1:17" hidden="1" outlineLevel="1">
      <c r="A1324" s="51">
        <v>24200101</v>
      </c>
      <c r="B1324" s="52" t="s">
        <v>1283</v>
      </c>
      <c r="C1324" s="53" t="s">
        <v>1284</v>
      </c>
      <c r="D1324" s="54" t="s">
        <v>91</v>
      </c>
      <c r="E1324" s="54"/>
      <c r="F1324" s="55">
        <v>0</v>
      </c>
      <c r="G1324" s="56">
        <f t="shared" si="226"/>
        <v>0</v>
      </c>
      <c r="H1324" s="56">
        <f t="shared" si="227"/>
        <v>0</v>
      </c>
      <c r="I1324" s="103">
        <f t="shared" si="230"/>
        <v>0</v>
      </c>
      <c r="J1324" s="103">
        <f t="shared" si="230"/>
        <v>0</v>
      </c>
      <c r="K1324" s="55"/>
      <c r="L1324" s="55">
        <v>-7791.666666666667</v>
      </c>
      <c r="M1324" s="56">
        <f t="shared" si="228"/>
        <v>-7791.666666666667</v>
      </c>
      <c r="N1324" s="56">
        <f t="shared" si="229"/>
        <v>0</v>
      </c>
      <c r="O1324" s="103">
        <f t="shared" si="231"/>
        <v>0</v>
      </c>
      <c r="P1324" s="103">
        <f t="shared" si="231"/>
        <v>0</v>
      </c>
      <c r="Q1324" s="50"/>
    </row>
    <row r="1325" spans="1:17" hidden="1" outlineLevel="1">
      <c r="A1325" s="51">
        <v>24200103</v>
      </c>
      <c r="B1325" s="52" t="s">
        <v>1285</v>
      </c>
      <c r="C1325" s="53" t="s">
        <v>1286</v>
      </c>
      <c r="D1325" s="54" t="s">
        <v>995</v>
      </c>
      <c r="E1325" s="54"/>
      <c r="F1325" s="55">
        <v>0</v>
      </c>
      <c r="G1325" s="56">
        <f t="shared" si="226"/>
        <v>0</v>
      </c>
      <c r="H1325" s="56">
        <f t="shared" si="227"/>
        <v>0</v>
      </c>
      <c r="I1325" s="103">
        <f t="shared" si="230"/>
        <v>0</v>
      </c>
      <c r="J1325" s="103">
        <f t="shared" si="230"/>
        <v>0</v>
      </c>
      <c r="K1325" s="55"/>
      <c r="L1325" s="55">
        <v>-11458.333333333334</v>
      </c>
      <c r="M1325" s="56">
        <f t="shared" si="228"/>
        <v>0</v>
      </c>
      <c r="N1325" s="56">
        <f t="shared" si="229"/>
        <v>0</v>
      </c>
      <c r="O1325" s="103">
        <f t="shared" si="231"/>
        <v>-7591.145833333333</v>
      </c>
      <c r="P1325" s="103">
        <f t="shared" si="231"/>
        <v>-3867.1875000000005</v>
      </c>
      <c r="Q1325" s="50"/>
    </row>
    <row r="1326" spans="1:17" hidden="1" outlineLevel="1">
      <c r="A1326" s="51">
        <v>24200451</v>
      </c>
      <c r="B1326" s="52" t="s">
        <v>1287</v>
      </c>
      <c r="C1326" s="53" t="s">
        <v>1288</v>
      </c>
      <c r="D1326" s="54" t="s">
        <v>91</v>
      </c>
      <c r="E1326" s="54"/>
      <c r="F1326" s="55">
        <v>146596.41</v>
      </c>
      <c r="G1326" s="56">
        <f t="shared" si="226"/>
        <v>146596.41</v>
      </c>
      <c r="H1326" s="56">
        <f t="shared" si="227"/>
        <v>0</v>
      </c>
      <c r="I1326" s="103">
        <f t="shared" si="230"/>
        <v>0</v>
      </c>
      <c r="J1326" s="103">
        <f t="shared" si="230"/>
        <v>0</v>
      </c>
      <c r="K1326" s="55"/>
      <c r="L1326" s="55">
        <v>-65581.539999999994</v>
      </c>
      <c r="M1326" s="56">
        <f t="shared" si="228"/>
        <v>-65581.539999999994</v>
      </c>
      <c r="N1326" s="56">
        <f t="shared" si="229"/>
        <v>0</v>
      </c>
      <c r="O1326" s="103">
        <f t="shared" si="231"/>
        <v>0</v>
      </c>
      <c r="P1326" s="103">
        <f t="shared" si="231"/>
        <v>0</v>
      </c>
      <c r="Q1326" s="50"/>
    </row>
    <row r="1327" spans="1:17" hidden="1" outlineLevel="1">
      <c r="A1327" s="51">
        <v>24200461</v>
      </c>
      <c r="B1327" s="52" t="s">
        <v>1289</v>
      </c>
      <c r="C1327" s="53" t="s">
        <v>1290</v>
      </c>
      <c r="D1327" s="54" t="s">
        <v>91</v>
      </c>
      <c r="E1327" s="54"/>
      <c r="F1327" s="55">
        <v>2285842.35</v>
      </c>
      <c r="G1327" s="56">
        <f t="shared" si="226"/>
        <v>2285842.35</v>
      </c>
      <c r="H1327" s="56">
        <f t="shared" si="227"/>
        <v>0</v>
      </c>
      <c r="I1327" s="103">
        <f t="shared" si="230"/>
        <v>0</v>
      </c>
      <c r="J1327" s="103">
        <f t="shared" si="230"/>
        <v>0</v>
      </c>
      <c r="K1327" s="55"/>
      <c r="L1327" s="55">
        <v>-8463265.0416666679</v>
      </c>
      <c r="M1327" s="56">
        <f t="shared" si="228"/>
        <v>-8463265.0416666679</v>
      </c>
      <c r="N1327" s="56">
        <f t="shared" si="229"/>
        <v>0</v>
      </c>
      <c r="O1327" s="103">
        <f t="shared" si="231"/>
        <v>0</v>
      </c>
      <c r="P1327" s="103">
        <f t="shared" si="231"/>
        <v>0</v>
      </c>
      <c r="Q1327" s="50"/>
    </row>
    <row r="1328" spans="1:17" hidden="1" outlineLevel="1">
      <c r="A1328" s="51">
        <v>24200511</v>
      </c>
      <c r="B1328" s="52" t="s">
        <v>1291</v>
      </c>
      <c r="C1328" s="53" t="s">
        <v>1292</v>
      </c>
      <c r="D1328" s="54" t="s">
        <v>995</v>
      </c>
      <c r="E1328" s="54"/>
      <c r="F1328" s="55">
        <v>-4568262.9400000004</v>
      </c>
      <c r="G1328" s="56">
        <f t="shared" si="226"/>
        <v>-4568262.9400000004</v>
      </c>
      <c r="H1328" s="56">
        <f t="shared" si="227"/>
        <v>0</v>
      </c>
      <c r="I1328" s="103">
        <f t="shared" si="230"/>
        <v>0</v>
      </c>
      <c r="J1328" s="103">
        <f t="shared" si="230"/>
        <v>0</v>
      </c>
      <c r="K1328" s="55"/>
      <c r="L1328" s="55">
        <v>-3616373.1854166673</v>
      </c>
      <c r="M1328" s="56">
        <f t="shared" si="228"/>
        <v>-3616373.1854166673</v>
      </c>
      <c r="N1328" s="56">
        <f t="shared" si="229"/>
        <v>0</v>
      </c>
      <c r="O1328" s="103">
        <f t="shared" si="231"/>
        <v>0</v>
      </c>
      <c r="P1328" s="103">
        <f t="shared" si="231"/>
        <v>0</v>
      </c>
      <c r="Q1328" s="50"/>
    </row>
    <row r="1329" spans="1:17" hidden="1" outlineLevel="1">
      <c r="A1329" s="51">
        <v>24200521</v>
      </c>
      <c r="B1329" s="52" t="s">
        <v>1293</v>
      </c>
      <c r="C1329" s="53" t="s">
        <v>1294</v>
      </c>
      <c r="D1329" s="54" t="s">
        <v>995</v>
      </c>
      <c r="E1329" s="54"/>
      <c r="F1329" s="55">
        <v>-248111.73</v>
      </c>
      <c r="G1329" s="56">
        <f t="shared" si="226"/>
        <v>-248111.73</v>
      </c>
      <c r="H1329" s="56">
        <f t="shared" si="227"/>
        <v>0</v>
      </c>
      <c r="I1329" s="103">
        <f t="shared" si="230"/>
        <v>0</v>
      </c>
      <c r="J1329" s="103">
        <f t="shared" si="230"/>
        <v>0</v>
      </c>
      <c r="K1329" s="55"/>
      <c r="L1329" s="55">
        <v>-135240.91333333333</v>
      </c>
      <c r="M1329" s="56">
        <f t="shared" si="228"/>
        <v>-135240.91333333333</v>
      </c>
      <c r="N1329" s="56">
        <f t="shared" si="229"/>
        <v>0</v>
      </c>
      <c r="O1329" s="103">
        <f t="shared" si="231"/>
        <v>0</v>
      </c>
      <c r="P1329" s="103">
        <f t="shared" si="231"/>
        <v>0</v>
      </c>
      <c r="Q1329" s="50"/>
    </row>
    <row r="1330" spans="1:17" hidden="1" outlineLevel="1">
      <c r="A1330" s="51">
        <v>24200541</v>
      </c>
      <c r="B1330" s="52" t="s">
        <v>1295</v>
      </c>
      <c r="C1330" s="53" t="s">
        <v>1296</v>
      </c>
      <c r="D1330" s="54" t="s">
        <v>995</v>
      </c>
      <c r="E1330" s="54"/>
      <c r="F1330" s="55">
        <v>-91455.05</v>
      </c>
      <c r="G1330" s="56">
        <f t="shared" si="226"/>
        <v>-91455.05</v>
      </c>
      <c r="H1330" s="56">
        <f t="shared" si="227"/>
        <v>0</v>
      </c>
      <c r="I1330" s="103">
        <f t="shared" si="230"/>
        <v>0</v>
      </c>
      <c r="J1330" s="103">
        <f t="shared" si="230"/>
        <v>0</v>
      </c>
      <c r="K1330" s="55"/>
      <c r="L1330" s="55">
        <v>-105234.02333333333</v>
      </c>
      <c r="M1330" s="56">
        <f t="shared" si="228"/>
        <v>-105234.02333333333</v>
      </c>
      <c r="N1330" s="56">
        <f t="shared" si="229"/>
        <v>0</v>
      </c>
      <c r="O1330" s="103">
        <f t="shared" si="231"/>
        <v>0</v>
      </c>
      <c r="P1330" s="103">
        <f t="shared" si="231"/>
        <v>0</v>
      </c>
      <c r="Q1330" s="50"/>
    </row>
    <row r="1331" spans="1:17" hidden="1" outlineLevel="1">
      <c r="A1331" s="51">
        <v>24200551</v>
      </c>
      <c r="B1331" s="52" t="s">
        <v>1297</v>
      </c>
      <c r="C1331" s="53" t="s">
        <v>1298</v>
      </c>
      <c r="D1331" s="54" t="s">
        <v>995</v>
      </c>
      <c r="E1331" s="54"/>
      <c r="F1331" s="55">
        <v>-91455.05</v>
      </c>
      <c r="G1331" s="56">
        <f t="shared" si="226"/>
        <v>-91455.05</v>
      </c>
      <c r="H1331" s="56">
        <f t="shared" si="227"/>
        <v>0</v>
      </c>
      <c r="I1331" s="103">
        <f t="shared" si="230"/>
        <v>0</v>
      </c>
      <c r="J1331" s="103">
        <f t="shared" si="230"/>
        <v>0</v>
      </c>
      <c r="K1331" s="55"/>
      <c r="L1331" s="55">
        <v>-105234.02333333333</v>
      </c>
      <c r="M1331" s="56">
        <f t="shared" si="228"/>
        <v>-105234.02333333333</v>
      </c>
      <c r="N1331" s="56">
        <f t="shared" si="229"/>
        <v>0</v>
      </c>
      <c r="O1331" s="103">
        <f t="shared" si="231"/>
        <v>0</v>
      </c>
      <c r="P1331" s="103">
        <f t="shared" si="231"/>
        <v>0</v>
      </c>
      <c r="Q1331" s="50"/>
    </row>
    <row r="1332" spans="1:17" hidden="1" outlineLevel="1">
      <c r="A1332" s="51">
        <v>24200561</v>
      </c>
      <c r="B1332" s="52" t="s">
        <v>1299</v>
      </c>
      <c r="C1332" s="53" t="s">
        <v>1300</v>
      </c>
      <c r="D1332" s="54" t="s">
        <v>995</v>
      </c>
      <c r="E1332" s="54"/>
      <c r="F1332" s="55">
        <v>-22194.95</v>
      </c>
      <c r="G1332" s="56">
        <f t="shared" si="226"/>
        <v>-22194.95</v>
      </c>
      <c r="H1332" s="56">
        <f t="shared" si="227"/>
        <v>0</v>
      </c>
      <c r="I1332" s="103">
        <f t="shared" si="230"/>
        <v>0</v>
      </c>
      <c r="J1332" s="103">
        <f t="shared" si="230"/>
        <v>0</v>
      </c>
      <c r="K1332" s="55"/>
      <c r="L1332" s="55">
        <v>-29122.807499999999</v>
      </c>
      <c r="M1332" s="56">
        <f t="shared" si="228"/>
        <v>-29122.807499999999</v>
      </c>
      <c r="N1332" s="56">
        <f t="shared" si="229"/>
        <v>0</v>
      </c>
      <c r="O1332" s="103">
        <f t="shared" si="231"/>
        <v>0</v>
      </c>
      <c r="P1332" s="103">
        <f t="shared" si="231"/>
        <v>0</v>
      </c>
      <c r="Q1332" s="50"/>
    </row>
    <row r="1333" spans="1:17" hidden="1" outlineLevel="1">
      <c r="A1333" s="51">
        <v>24200571</v>
      </c>
      <c r="B1333" s="52" t="s">
        <v>1301</v>
      </c>
      <c r="C1333" s="53" t="s">
        <v>1302</v>
      </c>
      <c r="D1333" s="54" t="s">
        <v>995</v>
      </c>
      <c r="E1333" s="54"/>
      <c r="F1333" s="55">
        <v>-22194.95</v>
      </c>
      <c r="G1333" s="56">
        <f t="shared" si="226"/>
        <v>-22194.95</v>
      </c>
      <c r="H1333" s="56">
        <f t="shared" si="227"/>
        <v>0</v>
      </c>
      <c r="I1333" s="103">
        <f t="shared" si="230"/>
        <v>0</v>
      </c>
      <c r="J1333" s="103">
        <f t="shared" si="230"/>
        <v>0</v>
      </c>
      <c r="K1333" s="55"/>
      <c r="L1333" s="55">
        <v>-29122.807499999999</v>
      </c>
      <c r="M1333" s="56">
        <f t="shared" si="228"/>
        <v>-29122.807499999999</v>
      </c>
      <c r="N1333" s="56">
        <f t="shared" si="229"/>
        <v>0</v>
      </c>
      <c r="O1333" s="103">
        <f t="shared" si="231"/>
        <v>0</v>
      </c>
      <c r="P1333" s="103">
        <f t="shared" si="231"/>
        <v>0</v>
      </c>
      <c r="Q1333" s="50"/>
    </row>
    <row r="1334" spans="1:17" hidden="1" outlineLevel="1">
      <c r="A1334" s="51">
        <v>24200603</v>
      </c>
      <c r="B1334" s="52" t="s">
        <v>1303</v>
      </c>
      <c r="C1334" s="53" t="s">
        <v>1304</v>
      </c>
      <c r="D1334" s="54" t="s">
        <v>995</v>
      </c>
      <c r="E1334" s="54"/>
      <c r="F1334" s="55">
        <v>0</v>
      </c>
      <c r="G1334" s="56">
        <f t="shared" si="226"/>
        <v>0</v>
      </c>
      <c r="H1334" s="56">
        <f t="shared" si="227"/>
        <v>0</v>
      </c>
      <c r="I1334" s="103">
        <f t="shared" si="230"/>
        <v>0</v>
      </c>
      <c r="J1334" s="103">
        <f t="shared" si="230"/>
        <v>0</v>
      </c>
      <c r="K1334" s="55"/>
      <c r="L1334" s="55">
        <v>0</v>
      </c>
      <c r="M1334" s="56">
        <f t="shared" si="228"/>
        <v>0</v>
      </c>
      <c r="N1334" s="56">
        <f t="shared" si="229"/>
        <v>0</v>
      </c>
      <c r="O1334" s="103">
        <f t="shared" si="231"/>
        <v>0</v>
      </c>
      <c r="P1334" s="103">
        <f t="shared" si="231"/>
        <v>0</v>
      </c>
      <c r="Q1334" s="50"/>
    </row>
    <row r="1335" spans="1:17" hidden="1" outlineLevel="1">
      <c r="A1335" s="51">
        <v>24200611</v>
      </c>
      <c r="B1335" s="52" t="s">
        <v>1305</v>
      </c>
      <c r="C1335" s="53" t="s">
        <v>1306</v>
      </c>
      <c r="D1335" s="54" t="s">
        <v>995</v>
      </c>
      <c r="E1335" s="54"/>
      <c r="F1335" s="55">
        <v>-247470</v>
      </c>
      <c r="G1335" s="56">
        <f t="shared" si="226"/>
        <v>-247470</v>
      </c>
      <c r="H1335" s="56">
        <f t="shared" si="227"/>
        <v>0</v>
      </c>
      <c r="I1335" s="103">
        <f t="shared" si="230"/>
        <v>0</v>
      </c>
      <c r="J1335" s="103">
        <f t="shared" si="230"/>
        <v>0</v>
      </c>
      <c r="K1335" s="55"/>
      <c r="L1335" s="55">
        <v>-229671.56625</v>
      </c>
      <c r="M1335" s="56">
        <f t="shared" si="228"/>
        <v>-229671.56625</v>
      </c>
      <c r="N1335" s="56">
        <f t="shared" si="229"/>
        <v>0</v>
      </c>
      <c r="O1335" s="103">
        <f t="shared" si="231"/>
        <v>0</v>
      </c>
      <c r="P1335" s="103">
        <f t="shared" si="231"/>
        <v>0</v>
      </c>
      <c r="Q1335" s="50"/>
    </row>
    <row r="1336" spans="1:17" hidden="1" outlineLevel="1">
      <c r="A1336" s="51">
        <v>24200622</v>
      </c>
      <c r="B1336" s="52" t="s">
        <v>1307</v>
      </c>
      <c r="C1336" s="53" t="s">
        <v>1308</v>
      </c>
      <c r="D1336" s="54" t="s">
        <v>995</v>
      </c>
      <c r="E1336" s="54"/>
      <c r="F1336" s="55">
        <v>-1948882.51</v>
      </c>
      <c r="G1336" s="56">
        <f t="shared" si="226"/>
        <v>0</v>
      </c>
      <c r="H1336" s="56">
        <f t="shared" si="227"/>
        <v>-1948882.51</v>
      </c>
      <c r="I1336" s="103">
        <f t="shared" si="230"/>
        <v>0</v>
      </c>
      <c r="J1336" s="103">
        <f t="shared" si="230"/>
        <v>0</v>
      </c>
      <c r="K1336" s="55"/>
      <c r="L1336" s="55">
        <v>-1549220.8616666666</v>
      </c>
      <c r="M1336" s="56">
        <f t="shared" si="228"/>
        <v>0</v>
      </c>
      <c r="N1336" s="56">
        <f t="shared" si="229"/>
        <v>-1549220.8616666666</v>
      </c>
      <c r="O1336" s="103">
        <f t="shared" si="231"/>
        <v>0</v>
      </c>
      <c r="P1336" s="103">
        <f t="shared" si="231"/>
        <v>0</v>
      </c>
      <c r="Q1336" s="50"/>
    </row>
    <row r="1337" spans="1:17" hidden="1" outlineLevel="1">
      <c r="A1337" s="51">
        <v>24200632</v>
      </c>
      <c r="B1337" s="52" t="s">
        <v>1309</v>
      </c>
      <c r="C1337" s="53" t="s">
        <v>1310</v>
      </c>
      <c r="D1337" s="54" t="s">
        <v>91</v>
      </c>
      <c r="E1337" s="54"/>
      <c r="F1337" s="55">
        <v>0</v>
      </c>
      <c r="G1337" s="56">
        <f t="shared" si="226"/>
        <v>0</v>
      </c>
      <c r="H1337" s="56">
        <f t="shared" si="227"/>
        <v>0</v>
      </c>
      <c r="I1337" s="103">
        <f t="shared" si="230"/>
        <v>0</v>
      </c>
      <c r="J1337" s="103">
        <f t="shared" si="230"/>
        <v>0</v>
      </c>
      <c r="K1337" s="55"/>
      <c r="L1337" s="55">
        <v>0</v>
      </c>
      <c r="M1337" s="56">
        <f t="shared" si="228"/>
        <v>0</v>
      </c>
      <c r="N1337" s="56">
        <f t="shared" si="229"/>
        <v>0</v>
      </c>
      <c r="O1337" s="103">
        <f t="shared" si="231"/>
        <v>0</v>
      </c>
      <c r="P1337" s="103">
        <f t="shared" si="231"/>
        <v>0</v>
      </c>
      <c r="Q1337" s="50"/>
    </row>
    <row r="1338" spans="1:17" hidden="1" outlineLevel="1">
      <c r="A1338" s="51">
        <v>24200633</v>
      </c>
      <c r="B1338" s="52" t="s">
        <v>1311</v>
      </c>
      <c r="C1338" s="53" t="s">
        <v>1312</v>
      </c>
      <c r="D1338" s="54" t="s">
        <v>995</v>
      </c>
      <c r="E1338" s="54"/>
      <c r="F1338" s="55">
        <v>-5591102.2800000003</v>
      </c>
      <c r="G1338" s="56">
        <f t="shared" si="226"/>
        <v>0</v>
      </c>
      <c r="H1338" s="56">
        <f t="shared" si="227"/>
        <v>0</v>
      </c>
      <c r="I1338" s="103">
        <f t="shared" si="230"/>
        <v>-3704105.2604999999</v>
      </c>
      <c r="J1338" s="103">
        <f t="shared" si="230"/>
        <v>-1886997.0195000002</v>
      </c>
      <c r="K1338" s="55"/>
      <c r="L1338" s="55">
        <v>-3517621.6574999993</v>
      </c>
      <c r="M1338" s="56">
        <f t="shared" si="228"/>
        <v>0</v>
      </c>
      <c r="N1338" s="56">
        <f t="shared" si="229"/>
        <v>0</v>
      </c>
      <c r="O1338" s="103">
        <f t="shared" si="231"/>
        <v>-2330424.3480937495</v>
      </c>
      <c r="P1338" s="103">
        <f t="shared" si="231"/>
        <v>-1187197.3094062498</v>
      </c>
      <c r="Q1338" s="50"/>
    </row>
    <row r="1339" spans="1:17" hidden="1" outlineLevel="1">
      <c r="A1339" s="51">
        <v>24200641</v>
      </c>
      <c r="B1339" s="52" t="s">
        <v>1313</v>
      </c>
      <c r="C1339" s="53" t="s">
        <v>1314</v>
      </c>
      <c r="D1339" s="54" t="s">
        <v>91</v>
      </c>
      <c r="E1339" s="54"/>
      <c r="F1339" s="55">
        <v>0</v>
      </c>
      <c r="G1339" s="56">
        <f t="shared" ref="G1339:G1375" si="232">IF(RIGHT($A1339)="1",$F1339,0)</f>
        <v>0</v>
      </c>
      <c r="H1339" s="56">
        <f t="shared" ref="H1339:H1375" si="233">IF(RIGHT($A1339)="2",$F1339,0)</f>
        <v>0</v>
      </c>
      <c r="I1339" s="103">
        <f t="shared" ref="I1339:J1358" si="234">IF(AND(RIGHT($A1339)&lt;&gt;"1",RIGHT($A1339)&lt;&gt;"2"),$F1339,0)*I$701</f>
        <v>0</v>
      </c>
      <c r="J1339" s="103">
        <f t="shared" si="234"/>
        <v>0</v>
      </c>
      <c r="K1339" s="55"/>
      <c r="L1339" s="55">
        <v>0</v>
      </c>
      <c r="M1339" s="56">
        <f t="shared" ref="M1339:M1375" si="235">IF(RIGHT($A1339)="1",$L1339,0)</f>
        <v>0</v>
      </c>
      <c r="N1339" s="56">
        <f t="shared" ref="N1339:N1375" si="236">IF(RIGHT($A1339)="2",$L1339,0)</f>
        <v>0</v>
      </c>
      <c r="O1339" s="103">
        <f t="shared" ref="O1339:P1358" si="237">IF(AND(RIGHT($A1339)&lt;&gt;"1",RIGHT($A1339)&lt;&gt;"2"),$L1339,0)*O$701</f>
        <v>0</v>
      </c>
      <c r="P1339" s="103">
        <f t="shared" si="237"/>
        <v>0</v>
      </c>
      <c r="Q1339" s="50"/>
    </row>
    <row r="1340" spans="1:17" hidden="1" outlineLevel="1">
      <c r="A1340" s="51">
        <v>24200651</v>
      </c>
      <c r="B1340" s="52" t="s">
        <v>1315</v>
      </c>
      <c r="C1340" s="53" t="s">
        <v>1316</v>
      </c>
      <c r="D1340" s="54" t="s">
        <v>995</v>
      </c>
      <c r="E1340" s="54"/>
      <c r="F1340" s="55">
        <v>-142500</v>
      </c>
      <c r="G1340" s="56">
        <f t="shared" si="232"/>
        <v>-142500</v>
      </c>
      <c r="H1340" s="56">
        <f t="shared" si="233"/>
        <v>0</v>
      </c>
      <c r="I1340" s="103">
        <f t="shared" si="234"/>
        <v>0</v>
      </c>
      <c r="J1340" s="103">
        <f t="shared" si="234"/>
        <v>0</v>
      </c>
      <c r="K1340" s="55"/>
      <c r="L1340" s="55">
        <v>-129000</v>
      </c>
      <c r="M1340" s="56">
        <f t="shared" si="235"/>
        <v>-129000</v>
      </c>
      <c r="N1340" s="56">
        <f t="shared" si="236"/>
        <v>0</v>
      </c>
      <c r="O1340" s="103">
        <f t="shared" si="237"/>
        <v>0</v>
      </c>
      <c r="P1340" s="103">
        <f t="shared" si="237"/>
        <v>0</v>
      </c>
      <c r="Q1340" s="50"/>
    </row>
    <row r="1341" spans="1:17" hidden="1" outlineLevel="1">
      <c r="A1341" s="51">
        <v>24200653</v>
      </c>
      <c r="B1341" s="52" t="s">
        <v>1317</v>
      </c>
      <c r="C1341" s="53" t="s">
        <v>1318</v>
      </c>
      <c r="D1341" s="54" t="s">
        <v>995</v>
      </c>
      <c r="E1341" s="54"/>
      <c r="F1341" s="55">
        <v>-836406.8</v>
      </c>
      <c r="G1341" s="56">
        <f t="shared" si="232"/>
        <v>0</v>
      </c>
      <c r="H1341" s="56">
        <f t="shared" si="233"/>
        <v>0</v>
      </c>
      <c r="I1341" s="103">
        <f t="shared" si="234"/>
        <v>-554119.505</v>
      </c>
      <c r="J1341" s="103">
        <f t="shared" si="234"/>
        <v>-282287.29500000004</v>
      </c>
      <c r="K1341" s="55"/>
      <c r="L1341" s="55">
        <v>-746507.14374999993</v>
      </c>
      <c r="M1341" s="56">
        <f t="shared" si="235"/>
        <v>0</v>
      </c>
      <c r="N1341" s="56">
        <f t="shared" si="236"/>
        <v>0</v>
      </c>
      <c r="O1341" s="103">
        <f t="shared" si="237"/>
        <v>-494560.98273437493</v>
      </c>
      <c r="P1341" s="103">
        <f t="shared" si="237"/>
        <v>-251946.161015625</v>
      </c>
      <c r="Q1341" s="50"/>
    </row>
    <row r="1342" spans="1:17" hidden="1" outlineLevel="1">
      <c r="A1342" s="51">
        <v>24200661</v>
      </c>
      <c r="B1342" s="52" t="s">
        <v>1319</v>
      </c>
      <c r="C1342" s="53" t="s">
        <v>1320</v>
      </c>
      <c r="D1342" s="54" t="s">
        <v>995</v>
      </c>
      <c r="E1342" s="54"/>
      <c r="F1342" s="55">
        <v>-371890.7</v>
      </c>
      <c r="G1342" s="56">
        <f t="shared" si="232"/>
        <v>-371890.7</v>
      </c>
      <c r="H1342" s="56">
        <f t="shared" si="233"/>
        <v>0</v>
      </c>
      <c r="I1342" s="103">
        <f t="shared" si="234"/>
        <v>0</v>
      </c>
      <c r="J1342" s="103">
        <f t="shared" si="234"/>
        <v>0</v>
      </c>
      <c r="K1342" s="55"/>
      <c r="L1342" s="55">
        <v>-264826.69666666666</v>
      </c>
      <c r="M1342" s="56">
        <f t="shared" si="235"/>
        <v>-264826.69666666666</v>
      </c>
      <c r="N1342" s="56">
        <f t="shared" si="236"/>
        <v>0</v>
      </c>
      <c r="O1342" s="103">
        <f t="shared" si="237"/>
        <v>0</v>
      </c>
      <c r="P1342" s="103">
        <f t="shared" si="237"/>
        <v>0</v>
      </c>
      <c r="Q1342" s="50"/>
    </row>
    <row r="1343" spans="1:17" hidden="1" outlineLevel="1">
      <c r="A1343" s="51">
        <v>24200671</v>
      </c>
      <c r="B1343" s="52" t="s">
        <v>1321</v>
      </c>
      <c r="C1343" s="53" t="s">
        <v>1322</v>
      </c>
      <c r="D1343" s="54" t="s">
        <v>995</v>
      </c>
      <c r="E1343" s="54"/>
      <c r="F1343" s="55">
        <v>-110140.01</v>
      </c>
      <c r="G1343" s="56">
        <f t="shared" si="232"/>
        <v>-110140.01</v>
      </c>
      <c r="H1343" s="56">
        <f t="shared" si="233"/>
        <v>0</v>
      </c>
      <c r="I1343" s="103">
        <f t="shared" si="234"/>
        <v>0</v>
      </c>
      <c r="J1343" s="103">
        <f t="shared" si="234"/>
        <v>0</v>
      </c>
      <c r="K1343" s="55"/>
      <c r="L1343" s="55">
        <v>-78431.687916666662</v>
      </c>
      <c r="M1343" s="56">
        <f t="shared" si="235"/>
        <v>-78431.687916666662</v>
      </c>
      <c r="N1343" s="56">
        <f t="shared" si="236"/>
        <v>0</v>
      </c>
      <c r="O1343" s="103">
        <f t="shared" si="237"/>
        <v>0</v>
      </c>
      <c r="P1343" s="103">
        <f t="shared" si="237"/>
        <v>0</v>
      </c>
      <c r="Q1343" s="50"/>
    </row>
    <row r="1344" spans="1:17" hidden="1" outlineLevel="1">
      <c r="A1344" s="51">
        <v>24200681</v>
      </c>
      <c r="B1344" s="52" t="s">
        <v>1323</v>
      </c>
      <c r="C1344" s="53" t="s">
        <v>1324</v>
      </c>
      <c r="D1344" s="54" t="s">
        <v>995</v>
      </c>
      <c r="E1344" s="54"/>
      <c r="F1344" s="55">
        <v>-110140.01</v>
      </c>
      <c r="G1344" s="56">
        <f t="shared" si="232"/>
        <v>-110140.01</v>
      </c>
      <c r="H1344" s="56">
        <f t="shared" si="233"/>
        <v>0</v>
      </c>
      <c r="I1344" s="103">
        <f t="shared" si="234"/>
        <v>0</v>
      </c>
      <c r="J1344" s="103">
        <f t="shared" si="234"/>
        <v>0</v>
      </c>
      <c r="K1344" s="55"/>
      <c r="L1344" s="55">
        <v>-78431.687916666662</v>
      </c>
      <c r="M1344" s="56">
        <f t="shared" si="235"/>
        <v>-78431.687916666662</v>
      </c>
      <c r="N1344" s="56">
        <f t="shared" si="236"/>
        <v>0</v>
      </c>
      <c r="O1344" s="103">
        <f t="shared" si="237"/>
        <v>0</v>
      </c>
      <c r="P1344" s="103">
        <f t="shared" si="237"/>
        <v>0</v>
      </c>
      <c r="Q1344" s="50"/>
    </row>
    <row r="1345" spans="1:17" hidden="1" outlineLevel="1">
      <c r="A1345" s="51">
        <v>24200711</v>
      </c>
      <c r="B1345" s="52" t="s">
        <v>1325</v>
      </c>
      <c r="C1345" s="53" t="s">
        <v>1326</v>
      </c>
      <c r="D1345" s="54" t="s">
        <v>995</v>
      </c>
      <c r="E1345" s="54"/>
      <c r="F1345" s="55">
        <v>-1555600.25</v>
      </c>
      <c r="G1345" s="56">
        <f t="shared" si="232"/>
        <v>-1555600.25</v>
      </c>
      <c r="H1345" s="56">
        <f t="shared" si="233"/>
        <v>0</v>
      </c>
      <c r="I1345" s="103">
        <f t="shared" si="234"/>
        <v>0</v>
      </c>
      <c r="J1345" s="103">
        <f t="shared" si="234"/>
        <v>0</v>
      </c>
      <c r="K1345" s="55"/>
      <c r="L1345" s="55">
        <v>-1096973.0520833333</v>
      </c>
      <c r="M1345" s="56">
        <f t="shared" si="235"/>
        <v>-1096973.0520833333</v>
      </c>
      <c r="N1345" s="56">
        <f t="shared" si="236"/>
        <v>0</v>
      </c>
      <c r="O1345" s="103">
        <f t="shared" si="237"/>
        <v>0</v>
      </c>
      <c r="P1345" s="103">
        <f t="shared" si="237"/>
        <v>0</v>
      </c>
      <c r="Q1345" s="50"/>
    </row>
    <row r="1346" spans="1:17" hidden="1" outlineLevel="1">
      <c r="A1346" s="51">
        <v>24200721</v>
      </c>
      <c r="B1346" s="52" t="s">
        <v>1327</v>
      </c>
      <c r="C1346" s="53" t="s">
        <v>1328</v>
      </c>
      <c r="D1346" s="54" t="s">
        <v>995</v>
      </c>
      <c r="E1346" s="54"/>
      <c r="F1346" s="55">
        <v>0</v>
      </c>
      <c r="G1346" s="56">
        <f t="shared" si="232"/>
        <v>0</v>
      </c>
      <c r="H1346" s="56">
        <f t="shared" si="233"/>
        <v>0</v>
      </c>
      <c r="I1346" s="103">
        <f t="shared" si="234"/>
        <v>0</v>
      </c>
      <c r="J1346" s="103">
        <f t="shared" si="234"/>
        <v>0</v>
      </c>
      <c r="K1346" s="55"/>
      <c r="L1346" s="55">
        <v>-3.1666666666666669E-2</v>
      </c>
      <c r="M1346" s="56">
        <f t="shared" si="235"/>
        <v>-3.1666666666666669E-2</v>
      </c>
      <c r="N1346" s="56">
        <f t="shared" si="236"/>
        <v>0</v>
      </c>
      <c r="O1346" s="103">
        <f t="shared" si="237"/>
        <v>0</v>
      </c>
      <c r="P1346" s="103">
        <f t="shared" si="237"/>
        <v>0</v>
      </c>
      <c r="Q1346" s="50"/>
    </row>
    <row r="1347" spans="1:17" hidden="1" outlineLevel="1">
      <c r="A1347" s="51">
        <v>24200763</v>
      </c>
      <c r="B1347" s="52" t="s">
        <v>1329</v>
      </c>
      <c r="C1347" s="53" t="s">
        <v>1330</v>
      </c>
      <c r="D1347" s="54" t="s">
        <v>91</v>
      </c>
      <c r="E1347" s="54"/>
      <c r="F1347" s="55">
        <v>-19203614.23</v>
      </c>
      <c r="G1347" s="56">
        <f t="shared" si="232"/>
        <v>0</v>
      </c>
      <c r="H1347" s="56">
        <f t="shared" si="233"/>
        <v>0</v>
      </c>
      <c r="I1347" s="103">
        <f t="shared" si="234"/>
        <v>-12722394.427375</v>
      </c>
      <c r="J1347" s="103">
        <f t="shared" si="234"/>
        <v>-6481219.8026250005</v>
      </c>
      <c r="K1347" s="55"/>
      <c r="L1347" s="55">
        <v>-17323924.364583332</v>
      </c>
      <c r="M1347" s="56">
        <f t="shared" si="235"/>
        <v>0</v>
      </c>
      <c r="N1347" s="56">
        <f t="shared" si="236"/>
        <v>0</v>
      </c>
      <c r="O1347" s="103">
        <f t="shared" si="237"/>
        <v>-11477099.891536457</v>
      </c>
      <c r="P1347" s="103">
        <f t="shared" si="237"/>
        <v>-5846824.4730468746</v>
      </c>
      <c r="Q1347" s="50"/>
    </row>
    <row r="1348" spans="1:17" hidden="1" outlineLevel="1">
      <c r="A1348" s="51">
        <v>24200811</v>
      </c>
      <c r="B1348" s="52" t="s">
        <v>1331</v>
      </c>
      <c r="C1348" s="53" t="s">
        <v>1332</v>
      </c>
      <c r="D1348" s="54" t="s">
        <v>91</v>
      </c>
      <c r="E1348" s="54"/>
      <c r="F1348" s="55">
        <v>-290686.92</v>
      </c>
      <c r="G1348" s="56">
        <f t="shared" si="232"/>
        <v>-290686.92</v>
      </c>
      <c r="H1348" s="56">
        <f t="shared" si="233"/>
        <v>0</v>
      </c>
      <c r="I1348" s="103">
        <f t="shared" si="234"/>
        <v>0</v>
      </c>
      <c r="J1348" s="103">
        <f t="shared" si="234"/>
        <v>0</v>
      </c>
      <c r="K1348" s="55"/>
      <c r="L1348" s="55">
        <v>-250276.60499999998</v>
      </c>
      <c r="M1348" s="56">
        <f t="shared" si="235"/>
        <v>-250276.60499999998</v>
      </c>
      <c r="N1348" s="56">
        <f t="shared" si="236"/>
        <v>0</v>
      </c>
      <c r="O1348" s="103">
        <f t="shared" si="237"/>
        <v>0</v>
      </c>
      <c r="P1348" s="103">
        <f t="shared" si="237"/>
        <v>0</v>
      </c>
      <c r="Q1348" s="50"/>
    </row>
    <row r="1349" spans="1:17" hidden="1" outlineLevel="1">
      <c r="A1349" s="51">
        <v>24200821</v>
      </c>
      <c r="B1349" s="52" t="s">
        <v>1333</v>
      </c>
      <c r="C1349" s="53" t="s">
        <v>1334</v>
      </c>
      <c r="D1349" s="54" t="s">
        <v>91</v>
      </c>
      <c r="E1349" s="54"/>
      <c r="F1349" s="55">
        <v>-73950.899999999994</v>
      </c>
      <c r="G1349" s="56">
        <f t="shared" si="232"/>
        <v>-73950.899999999994</v>
      </c>
      <c r="H1349" s="56">
        <f t="shared" si="233"/>
        <v>0</v>
      </c>
      <c r="I1349" s="103">
        <f t="shared" si="234"/>
        <v>0</v>
      </c>
      <c r="J1349" s="103">
        <f t="shared" si="234"/>
        <v>0</v>
      </c>
      <c r="K1349" s="55"/>
      <c r="L1349" s="55">
        <v>-57461.985000000008</v>
      </c>
      <c r="M1349" s="56">
        <f t="shared" si="235"/>
        <v>-57461.985000000008</v>
      </c>
      <c r="N1349" s="56">
        <f t="shared" si="236"/>
        <v>0</v>
      </c>
      <c r="O1349" s="103">
        <f t="shared" si="237"/>
        <v>0</v>
      </c>
      <c r="P1349" s="103">
        <f t="shared" si="237"/>
        <v>0</v>
      </c>
      <c r="Q1349" s="50"/>
    </row>
    <row r="1350" spans="1:17" hidden="1" outlineLevel="1">
      <c r="A1350" s="51">
        <v>24200831</v>
      </c>
      <c r="B1350" s="52" t="s">
        <v>1335</v>
      </c>
      <c r="C1350" s="53" t="s">
        <v>1336</v>
      </c>
      <c r="D1350" s="54" t="s">
        <v>91</v>
      </c>
      <c r="E1350" s="54"/>
      <c r="F1350" s="55">
        <v>-132508.79</v>
      </c>
      <c r="G1350" s="56">
        <f t="shared" si="232"/>
        <v>-132508.79</v>
      </c>
      <c r="H1350" s="56">
        <f t="shared" si="233"/>
        <v>0</v>
      </c>
      <c r="I1350" s="103">
        <f t="shared" si="234"/>
        <v>0</v>
      </c>
      <c r="J1350" s="103">
        <f t="shared" si="234"/>
        <v>0</v>
      </c>
      <c r="K1350" s="55"/>
      <c r="L1350" s="55">
        <v>-124188.77250000002</v>
      </c>
      <c r="M1350" s="56">
        <f t="shared" si="235"/>
        <v>-124188.77250000002</v>
      </c>
      <c r="N1350" s="56">
        <f t="shared" si="236"/>
        <v>0</v>
      </c>
      <c r="O1350" s="103">
        <f t="shared" si="237"/>
        <v>0</v>
      </c>
      <c r="P1350" s="103">
        <f t="shared" si="237"/>
        <v>0</v>
      </c>
      <c r="Q1350" s="50"/>
    </row>
    <row r="1351" spans="1:17" hidden="1" outlineLevel="1">
      <c r="A1351" s="51">
        <v>24200841</v>
      </c>
      <c r="B1351" s="52" t="s">
        <v>1337</v>
      </c>
      <c r="C1351" s="53" t="s">
        <v>1338</v>
      </c>
      <c r="D1351" s="54" t="s">
        <v>91</v>
      </c>
      <c r="E1351" s="54"/>
      <c r="F1351" s="55">
        <v>-277311.38</v>
      </c>
      <c r="G1351" s="56">
        <f t="shared" si="232"/>
        <v>-277311.38</v>
      </c>
      <c r="H1351" s="56">
        <f t="shared" si="233"/>
        <v>0</v>
      </c>
      <c r="I1351" s="103">
        <f t="shared" si="234"/>
        <v>0</v>
      </c>
      <c r="J1351" s="103">
        <f t="shared" si="234"/>
        <v>0</v>
      </c>
      <c r="K1351" s="55"/>
      <c r="L1351" s="55">
        <v>-279477.38416666671</v>
      </c>
      <c r="M1351" s="56">
        <f t="shared" si="235"/>
        <v>-279477.38416666671</v>
      </c>
      <c r="N1351" s="56">
        <f t="shared" si="236"/>
        <v>0</v>
      </c>
      <c r="O1351" s="103">
        <f t="shared" si="237"/>
        <v>0</v>
      </c>
      <c r="P1351" s="103">
        <f t="shared" si="237"/>
        <v>0</v>
      </c>
      <c r="Q1351" s="50"/>
    </row>
    <row r="1352" spans="1:17" hidden="1" outlineLevel="1">
      <c r="A1352" s="51">
        <v>24200851</v>
      </c>
      <c r="B1352" s="52" t="s">
        <v>1339</v>
      </c>
      <c r="C1352" s="53" t="s">
        <v>1340</v>
      </c>
      <c r="D1352" s="54" t="s">
        <v>91</v>
      </c>
      <c r="E1352" s="54"/>
      <c r="F1352" s="55">
        <v>-209877.61</v>
      </c>
      <c r="G1352" s="56">
        <f t="shared" si="232"/>
        <v>-209877.61</v>
      </c>
      <c r="H1352" s="56">
        <f t="shared" si="233"/>
        <v>0</v>
      </c>
      <c r="I1352" s="103">
        <f t="shared" si="234"/>
        <v>0</v>
      </c>
      <c r="J1352" s="103">
        <f t="shared" si="234"/>
        <v>0</v>
      </c>
      <c r="K1352" s="55"/>
      <c r="L1352" s="55">
        <v>-168635.53541666665</v>
      </c>
      <c r="M1352" s="56">
        <f t="shared" si="235"/>
        <v>-168635.53541666665</v>
      </c>
      <c r="N1352" s="56">
        <f t="shared" si="236"/>
        <v>0</v>
      </c>
      <c r="O1352" s="103">
        <f t="shared" si="237"/>
        <v>0</v>
      </c>
      <c r="P1352" s="103">
        <f t="shared" si="237"/>
        <v>0</v>
      </c>
      <c r="Q1352" s="50"/>
    </row>
    <row r="1353" spans="1:17" hidden="1" outlineLevel="1">
      <c r="A1353" s="51">
        <v>24200871</v>
      </c>
      <c r="B1353" s="52" t="s">
        <v>1341</v>
      </c>
      <c r="C1353" s="53" t="s">
        <v>1342</v>
      </c>
      <c r="D1353" s="54" t="s">
        <v>91</v>
      </c>
      <c r="E1353" s="54"/>
      <c r="F1353" s="55">
        <v>-93901.02</v>
      </c>
      <c r="G1353" s="56">
        <f t="shared" si="232"/>
        <v>-93901.02</v>
      </c>
      <c r="H1353" s="56">
        <f t="shared" si="233"/>
        <v>0</v>
      </c>
      <c r="I1353" s="103">
        <f t="shared" si="234"/>
        <v>0</v>
      </c>
      <c r="J1353" s="103">
        <f t="shared" si="234"/>
        <v>0</v>
      </c>
      <c r="K1353" s="55"/>
      <c r="L1353" s="55">
        <v>-94959.751249999987</v>
      </c>
      <c r="M1353" s="56">
        <f t="shared" si="235"/>
        <v>-94959.751249999987</v>
      </c>
      <c r="N1353" s="56">
        <f t="shared" si="236"/>
        <v>0</v>
      </c>
      <c r="O1353" s="103">
        <f t="shared" si="237"/>
        <v>0</v>
      </c>
      <c r="P1353" s="103">
        <f t="shared" si="237"/>
        <v>0</v>
      </c>
      <c r="Q1353" s="50"/>
    </row>
    <row r="1354" spans="1:17" hidden="1" outlineLevel="1">
      <c r="A1354" s="51">
        <v>24200881</v>
      </c>
      <c r="B1354" s="52" t="s">
        <v>1343</v>
      </c>
      <c r="C1354" s="53" t="s">
        <v>1344</v>
      </c>
      <c r="D1354" s="54" t="s">
        <v>91</v>
      </c>
      <c r="E1354" s="54"/>
      <c r="F1354" s="55">
        <v>-285241.3</v>
      </c>
      <c r="G1354" s="56">
        <f t="shared" si="232"/>
        <v>-285241.3</v>
      </c>
      <c r="H1354" s="56">
        <f t="shared" si="233"/>
        <v>0</v>
      </c>
      <c r="I1354" s="103">
        <f t="shared" si="234"/>
        <v>0</v>
      </c>
      <c r="J1354" s="103">
        <f t="shared" si="234"/>
        <v>0</v>
      </c>
      <c r="K1354" s="55"/>
      <c r="L1354" s="55">
        <v>-256451.30791666661</v>
      </c>
      <c r="M1354" s="56">
        <f t="shared" si="235"/>
        <v>-256451.30791666661</v>
      </c>
      <c r="N1354" s="56">
        <f t="shared" si="236"/>
        <v>0</v>
      </c>
      <c r="O1354" s="103">
        <f t="shared" si="237"/>
        <v>0</v>
      </c>
      <c r="P1354" s="103">
        <f t="shared" si="237"/>
        <v>0</v>
      </c>
      <c r="Q1354" s="50"/>
    </row>
    <row r="1355" spans="1:17" hidden="1" outlineLevel="1">
      <c r="A1355" s="51">
        <v>24200891</v>
      </c>
      <c r="B1355" s="52" t="s">
        <v>1345</v>
      </c>
      <c r="C1355" s="53" t="s">
        <v>1346</v>
      </c>
      <c r="D1355" s="54" t="s">
        <v>91</v>
      </c>
      <c r="E1355" s="54"/>
      <c r="F1355" s="55">
        <v>-71212.12</v>
      </c>
      <c r="G1355" s="56">
        <f t="shared" si="232"/>
        <v>-71212.12</v>
      </c>
      <c r="H1355" s="56">
        <f t="shared" si="233"/>
        <v>0</v>
      </c>
      <c r="I1355" s="103">
        <f t="shared" si="234"/>
        <v>0</v>
      </c>
      <c r="J1355" s="103">
        <f t="shared" si="234"/>
        <v>0</v>
      </c>
      <c r="K1355" s="55"/>
      <c r="L1355" s="55">
        <v>-71155.800833333327</v>
      </c>
      <c r="M1355" s="56">
        <f t="shared" si="235"/>
        <v>-71155.800833333327</v>
      </c>
      <c r="N1355" s="56">
        <f t="shared" si="236"/>
        <v>0</v>
      </c>
      <c r="O1355" s="103">
        <f t="shared" si="237"/>
        <v>0</v>
      </c>
      <c r="P1355" s="103">
        <f t="shared" si="237"/>
        <v>0</v>
      </c>
      <c r="Q1355" s="50"/>
    </row>
    <row r="1356" spans="1:17" hidden="1" outlineLevel="1">
      <c r="A1356" s="51">
        <v>24200901</v>
      </c>
      <c r="B1356" s="52" t="s">
        <v>1347</v>
      </c>
      <c r="C1356" s="53" t="s">
        <v>1348</v>
      </c>
      <c r="D1356" s="54" t="s">
        <v>91</v>
      </c>
      <c r="E1356" s="54"/>
      <c r="F1356" s="55">
        <v>-80585.259999999995</v>
      </c>
      <c r="G1356" s="56">
        <f t="shared" si="232"/>
        <v>-80585.259999999995</v>
      </c>
      <c r="H1356" s="56">
        <f t="shared" si="233"/>
        <v>0</v>
      </c>
      <c r="I1356" s="103">
        <f t="shared" si="234"/>
        <v>0</v>
      </c>
      <c r="J1356" s="103">
        <f t="shared" si="234"/>
        <v>0</v>
      </c>
      <c r="K1356" s="55"/>
      <c r="L1356" s="55">
        <v>-80521.530833333338</v>
      </c>
      <c r="M1356" s="56">
        <f t="shared" si="235"/>
        <v>-80521.530833333338</v>
      </c>
      <c r="N1356" s="56">
        <f t="shared" si="236"/>
        <v>0</v>
      </c>
      <c r="O1356" s="103">
        <f t="shared" si="237"/>
        <v>0</v>
      </c>
      <c r="P1356" s="103">
        <f t="shared" si="237"/>
        <v>0</v>
      </c>
      <c r="Q1356" s="50"/>
    </row>
    <row r="1357" spans="1:17" hidden="1" outlineLevel="1">
      <c r="A1357" s="51">
        <v>24200911</v>
      </c>
      <c r="B1357" s="52" t="s">
        <v>1349</v>
      </c>
      <c r="C1357" s="53" t="s">
        <v>1350</v>
      </c>
      <c r="D1357" s="54" t="s">
        <v>91</v>
      </c>
      <c r="E1357" s="54"/>
      <c r="F1357" s="55">
        <v>-15686.21</v>
      </c>
      <c r="G1357" s="56">
        <f t="shared" si="232"/>
        <v>-15686.21</v>
      </c>
      <c r="H1357" s="56">
        <f t="shared" si="233"/>
        <v>0</v>
      </c>
      <c r="I1357" s="103">
        <f t="shared" si="234"/>
        <v>0</v>
      </c>
      <c r="J1357" s="103">
        <f t="shared" si="234"/>
        <v>0</v>
      </c>
      <c r="K1357" s="55"/>
      <c r="L1357" s="55">
        <v>-15673.804583333336</v>
      </c>
      <c r="M1357" s="56">
        <f t="shared" si="235"/>
        <v>-15673.804583333336</v>
      </c>
      <c r="N1357" s="56">
        <f t="shared" si="236"/>
        <v>0</v>
      </c>
      <c r="O1357" s="103">
        <f t="shared" si="237"/>
        <v>0</v>
      </c>
      <c r="P1357" s="103">
        <f t="shared" si="237"/>
        <v>0</v>
      </c>
      <c r="Q1357" s="50"/>
    </row>
    <row r="1358" spans="1:17" hidden="1" outlineLevel="1">
      <c r="A1358" s="51">
        <v>24200921</v>
      </c>
      <c r="B1358" s="52" t="s">
        <v>1351</v>
      </c>
      <c r="C1358" s="53" t="s">
        <v>1352</v>
      </c>
      <c r="D1358" s="54" t="s">
        <v>91</v>
      </c>
      <c r="E1358" s="54"/>
      <c r="F1358" s="55">
        <v>-2351733.58</v>
      </c>
      <c r="G1358" s="56">
        <f t="shared" si="232"/>
        <v>-2351733.58</v>
      </c>
      <c r="H1358" s="56">
        <f t="shared" si="233"/>
        <v>0</v>
      </c>
      <c r="I1358" s="103">
        <f t="shared" si="234"/>
        <v>0</v>
      </c>
      <c r="J1358" s="103">
        <f t="shared" si="234"/>
        <v>0</v>
      </c>
      <c r="K1358" s="55"/>
      <c r="L1358" s="55">
        <v>-2349975.1220833338</v>
      </c>
      <c r="M1358" s="56">
        <f t="shared" si="235"/>
        <v>-2349975.1220833338</v>
      </c>
      <c r="N1358" s="56">
        <f t="shared" si="236"/>
        <v>0</v>
      </c>
      <c r="O1358" s="103">
        <f t="shared" si="237"/>
        <v>0</v>
      </c>
      <c r="P1358" s="103">
        <f t="shared" si="237"/>
        <v>0</v>
      </c>
      <c r="Q1358" s="50"/>
    </row>
    <row r="1359" spans="1:17" hidden="1" outlineLevel="1">
      <c r="A1359" s="51">
        <v>24200931</v>
      </c>
      <c r="B1359" s="52" t="s">
        <v>1353</v>
      </c>
      <c r="C1359" s="53" t="s">
        <v>1354</v>
      </c>
      <c r="D1359" s="54" t="s">
        <v>91</v>
      </c>
      <c r="E1359" s="54"/>
      <c r="F1359" s="55">
        <v>-118609.27</v>
      </c>
      <c r="G1359" s="56">
        <f t="shared" si="232"/>
        <v>-118609.27</v>
      </c>
      <c r="H1359" s="56">
        <f t="shared" si="233"/>
        <v>0</v>
      </c>
      <c r="I1359" s="103">
        <f t="shared" ref="I1359:J1375" si="238">IF(AND(RIGHT($A1359)&lt;&gt;"1",RIGHT($A1359)&lt;&gt;"2"),$F1359,0)*I$701</f>
        <v>0</v>
      </c>
      <c r="J1359" s="103">
        <f t="shared" si="238"/>
        <v>0</v>
      </c>
      <c r="K1359" s="55"/>
      <c r="L1359" s="55">
        <v>-84416.767500000002</v>
      </c>
      <c r="M1359" s="56">
        <f t="shared" si="235"/>
        <v>-84416.767500000002</v>
      </c>
      <c r="N1359" s="56">
        <f t="shared" si="236"/>
        <v>0</v>
      </c>
      <c r="O1359" s="103">
        <f t="shared" ref="O1359:P1375" si="239">IF(AND(RIGHT($A1359)&lt;&gt;"1",RIGHT($A1359)&lt;&gt;"2"),$L1359,0)*O$701</f>
        <v>0</v>
      </c>
      <c r="P1359" s="103">
        <f t="shared" si="239"/>
        <v>0</v>
      </c>
      <c r="Q1359" s="50"/>
    </row>
    <row r="1360" spans="1:17" hidden="1" outlineLevel="1">
      <c r="A1360" s="51">
        <v>24200941</v>
      </c>
      <c r="B1360" s="52" t="s">
        <v>1355</v>
      </c>
      <c r="C1360" s="53" t="s">
        <v>1356</v>
      </c>
      <c r="D1360" s="54" t="s">
        <v>91</v>
      </c>
      <c r="E1360" s="54"/>
      <c r="F1360" s="55">
        <v>-71857.41</v>
      </c>
      <c r="G1360" s="56">
        <f t="shared" si="232"/>
        <v>-71857.41</v>
      </c>
      <c r="H1360" s="56">
        <f t="shared" si="233"/>
        <v>0</v>
      </c>
      <c r="I1360" s="103">
        <f t="shared" si="238"/>
        <v>0</v>
      </c>
      <c r="J1360" s="103">
        <f t="shared" si="238"/>
        <v>0</v>
      </c>
      <c r="K1360" s="55"/>
      <c r="L1360" s="55">
        <v>-71800.576249999998</v>
      </c>
      <c r="M1360" s="56">
        <f t="shared" si="235"/>
        <v>-71800.576249999998</v>
      </c>
      <c r="N1360" s="56">
        <f t="shared" si="236"/>
        <v>0</v>
      </c>
      <c r="O1360" s="103">
        <f t="shared" si="239"/>
        <v>0</v>
      </c>
      <c r="P1360" s="103">
        <f t="shared" si="239"/>
        <v>0</v>
      </c>
      <c r="Q1360" s="50"/>
    </row>
    <row r="1361" spans="1:17" hidden="1" outlineLevel="1">
      <c r="A1361" s="51">
        <v>24200951</v>
      </c>
      <c r="B1361" s="52" t="s">
        <v>1357</v>
      </c>
      <c r="C1361" s="53" t="s">
        <v>1358</v>
      </c>
      <c r="D1361" s="54" t="s">
        <v>91</v>
      </c>
      <c r="E1361" s="54"/>
      <c r="F1361" s="55">
        <v>-212080.43</v>
      </c>
      <c r="G1361" s="56">
        <f t="shared" si="232"/>
        <v>-212080.43</v>
      </c>
      <c r="H1361" s="56">
        <f t="shared" si="233"/>
        <v>0</v>
      </c>
      <c r="I1361" s="103">
        <f t="shared" si="238"/>
        <v>0</v>
      </c>
      <c r="J1361" s="103">
        <f t="shared" si="238"/>
        <v>0</v>
      </c>
      <c r="K1361" s="55"/>
      <c r="L1361" s="55">
        <v>-211912.69958333336</v>
      </c>
      <c r="M1361" s="56">
        <f t="shared" si="235"/>
        <v>-211912.69958333336</v>
      </c>
      <c r="N1361" s="56">
        <f t="shared" si="236"/>
        <v>0</v>
      </c>
      <c r="O1361" s="103">
        <f t="shared" si="239"/>
        <v>0</v>
      </c>
      <c r="P1361" s="103">
        <f t="shared" si="239"/>
        <v>0</v>
      </c>
      <c r="Q1361" s="50"/>
    </row>
    <row r="1362" spans="1:17" hidden="1" outlineLevel="1">
      <c r="A1362" s="51">
        <v>24200961</v>
      </c>
      <c r="B1362" s="52" t="s">
        <v>1359</v>
      </c>
      <c r="C1362" s="53" t="s">
        <v>1360</v>
      </c>
      <c r="D1362" s="54" t="s">
        <v>91</v>
      </c>
      <c r="E1362" s="54"/>
      <c r="F1362" s="55">
        <v>-1879959.24</v>
      </c>
      <c r="G1362" s="56">
        <f t="shared" si="232"/>
        <v>-1879959.24</v>
      </c>
      <c r="H1362" s="56">
        <f t="shared" si="233"/>
        <v>0</v>
      </c>
      <c r="I1362" s="103">
        <f t="shared" si="238"/>
        <v>0</v>
      </c>
      <c r="J1362" s="103">
        <f t="shared" si="238"/>
        <v>0</v>
      </c>
      <c r="K1362" s="55"/>
      <c r="L1362" s="55">
        <v>-2094650.5895833333</v>
      </c>
      <c r="M1362" s="56">
        <f t="shared" si="235"/>
        <v>-2094650.5895833333</v>
      </c>
      <c r="N1362" s="56">
        <f t="shared" si="236"/>
        <v>0</v>
      </c>
      <c r="O1362" s="103">
        <f t="shared" si="239"/>
        <v>0</v>
      </c>
      <c r="P1362" s="103">
        <f t="shared" si="239"/>
        <v>0</v>
      </c>
      <c r="Q1362" s="50"/>
    </row>
    <row r="1363" spans="1:17" hidden="1" outlineLevel="1">
      <c r="A1363" s="51">
        <v>24200971</v>
      </c>
      <c r="B1363" s="52" t="s">
        <v>1361</v>
      </c>
      <c r="C1363" s="53" t="s">
        <v>1362</v>
      </c>
      <c r="D1363" s="54" t="s">
        <v>91</v>
      </c>
      <c r="E1363" s="54"/>
      <c r="F1363" s="55">
        <v>-134852.89000000001</v>
      </c>
      <c r="G1363" s="56">
        <f t="shared" si="232"/>
        <v>-134852.89000000001</v>
      </c>
      <c r="H1363" s="56">
        <f t="shared" si="233"/>
        <v>0</v>
      </c>
      <c r="I1363" s="103">
        <f t="shared" si="238"/>
        <v>0</v>
      </c>
      <c r="J1363" s="103">
        <f t="shared" si="238"/>
        <v>0</v>
      </c>
      <c r="K1363" s="55"/>
      <c r="L1363" s="55">
        <v>-122423.41500000004</v>
      </c>
      <c r="M1363" s="56">
        <f t="shared" si="235"/>
        <v>-122423.41500000004</v>
      </c>
      <c r="N1363" s="56">
        <f t="shared" si="236"/>
        <v>0</v>
      </c>
      <c r="O1363" s="103">
        <f t="shared" si="239"/>
        <v>0</v>
      </c>
      <c r="P1363" s="103">
        <f t="shared" si="239"/>
        <v>0</v>
      </c>
      <c r="Q1363" s="50"/>
    </row>
    <row r="1364" spans="1:17" hidden="1" outlineLevel="1">
      <c r="A1364" s="51">
        <v>24200991</v>
      </c>
      <c r="B1364" s="52" t="s">
        <v>1363</v>
      </c>
      <c r="C1364" s="53" t="s">
        <v>1364</v>
      </c>
      <c r="D1364" s="54" t="s">
        <v>91</v>
      </c>
      <c r="E1364" s="54"/>
      <c r="F1364" s="55">
        <v>-72436.88</v>
      </c>
      <c r="G1364" s="56">
        <f t="shared" si="232"/>
        <v>-72436.88</v>
      </c>
      <c r="H1364" s="56">
        <f t="shared" si="233"/>
        <v>0</v>
      </c>
      <c r="I1364" s="103">
        <f t="shared" si="238"/>
        <v>0</v>
      </c>
      <c r="J1364" s="103">
        <f t="shared" si="238"/>
        <v>0</v>
      </c>
      <c r="K1364" s="55"/>
      <c r="L1364" s="55">
        <v>-62395.714166666665</v>
      </c>
      <c r="M1364" s="56">
        <f t="shared" si="235"/>
        <v>-62395.714166666665</v>
      </c>
      <c r="N1364" s="56">
        <f t="shared" si="236"/>
        <v>0</v>
      </c>
      <c r="O1364" s="103">
        <f t="shared" si="239"/>
        <v>0</v>
      </c>
      <c r="P1364" s="103">
        <f t="shared" si="239"/>
        <v>0</v>
      </c>
      <c r="Q1364" s="50"/>
    </row>
    <row r="1365" spans="1:17" hidden="1" outlineLevel="1">
      <c r="A1365" s="51">
        <v>24201031</v>
      </c>
      <c r="B1365" s="52" t="s">
        <v>1365</v>
      </c>
      <c r="C1365" s="53" t="s">
        <v>1366</v>
      </c>
      <c r="D1365" s="54" t="s">
        <v>91</v>
      </c>
      <c r="E1365" s="54"/>
      <c r="F1365" s="55">
        <v>-120401.73</v>
      </c>
      <c r="G1365" s="56">
        <f t="shared" si="232"/>
        <v>-120401.73</v>
      </c>
      <c r="H1365" s="56">
        <f t="shared" si="233"/>
        <v>0</v>
      </c>
      <c r="I1365" s="103">
        <f t="shared" si="238"/>
        <v>0</v>
      </c>
      <c r="J1365" s="103">
        <f t="shared" si="238"/>
        <v>0</v>
      </c>
      <c r="K1365" s="55"/>
      <c r="L1365" s="55">
        <v>-121096.97916666664</v>
      </c>
      <c r="M1365" s="56">
        <f t="shared" si="235"/>
        <v>-121096.97916666664</v>
      </c>
      <c r="N1365" s="56">
        <f t="shared" si="236"/>
        <v>0</v>
      </c>
      <c r="O1365" s="103">
        <f t="shared" si="239"/>
        <v>0</v>
      </c>
      <c r="P1365" s="103">
        <f t="shared" si="239"/>
        <v>0</v>
      </c>
      <c r="Q1365" s="50"/>
    </row>
    <row r="1366" spans="1:17" hidden="1" outlineLevel="1">
      <c r="A1366" s="51">
        <v>24201041</v>
      </c>
      <c r="B1366" s="52" t="s">
        <v>1367</v>
      </c>
      <c r="C1366" s="53" t="s">
        <v>1368</v>
      </c>
      <c r="D1366" s="54" t="s">
        <v>91</v>
      </c>
      <c r="E1366" s="54"/>
      <c r="F1366" s="55">
        <v>-28361.11</v>
      </c>
      <c r="G1366" s="56">
        <f t="shared" si="232"/>
        <v>-28361.11</v>
      </c>
      <c r="H1366" s="56">
        <f t="shared" si="233"/>
        <v>0</v>
      </c>
      <c r="I1366" s="103">
        <f t="shared" si="238"/>
        <v>0</v>
      </c>
      <c r="J1366" s="103">
        <f t="shared" si="238"/>
        <v>0</v>
      </c>
      <c r="K1366" s="55"/>
      <c r="L1366" s="55">
        <v>-27448.445416666669</v>
      </c>
      <c r="M1366" s="56">
        <f t="shared" si="235"/>
        <v>-27448.445416666669</v>
      </c>
      <c r="N1366" s="56">
        <f t="shared" si="236"/>
        <v>0</v>
      </c>
      <c r="O1366" s="103">
        <f t="shared" si="239"/>
        <v>0</v>
      </c>
      <c r="P1366" s="103">
        <f t="shared" si="239"/>
        <v>0</v>
      </c>
      <c r="Q1366" s="50"/>
    </row>
    <row r="1367" spans="1:17" hidden="1" outlineLevel="1">
      <c r="A1367" s="51">
        <v>24201111</v>
      </c>
      <c r="B1367" s="52" t="s">
        <v>1369</v>
      </c>
      <c r="C1367" s="53" t="s">
        <v>1370</v>
      </c>
      <c r="D1367" s="54" t="s">
        <v>91</v>
      </c>
      <c r="E1367" s="54"/>
      <c r="F1367" s="55">
        <v>-220942.82</v>
      </c>
      <c r="G1367" s="56">
        <f t="shared" si="232"/>
        <v>-220942.82</v>
      </c>
      <c r="H1367" s="56">
        <f t="shared" si="233"/>
        <v>0</v>
      </c>
      <c r="I1367" s="103">
        <f t="shared" si="238"/>
        <v>0</v>
      </c>
      <c r="J1367" s="103">
        <f t="shared" si="238"/>
        <v>0</v>
      </c>
      <c r="K1367" s="55"/>
      <c r="L1367" s="55">
        <v>-179691.99750000003</v>
      </c>
      <c r="M1367" s="56">
        <f t="shared" si="235"/>
        <v>-179691.99750000003</v>
      </c>
      <c r="N1367" s="56">
        <f t="shared" si="236"/>
        <v>0</v>
      </c>
      <c r="O1367" s="103">
        <f t="shared" si="239"/>
        <v>0</v>
      </c>
      <c r="P1367" s="103">
        <f t="shared" si="239"/>
        <v>0</v>
      </c>
      <c r="Q1367" s="50"/>
    </row>
    <row r="1368" spans="1:17" hidden="1" outlineLevel="1">
      <c r="A1368" s="51">
        <v>24201121</v>
      </c>
      <c r="B1368" s="52" t="s">
        <v>1371</v>
      </c>
      <c r="C1368" s="53" t="s">
        <v>1372</v>
      </c>
      <c r="D1368" s="54" t="s">
        <v>91</v>
      </c>
      <c r="E1368" s="54"/>
      <c r="F1368" s="55">
        <v>-69867.899999999994</v>
      </c>
      <c r="G1368" s="56">
        <f t="shared" si="232"/>
        <v>-69867.899999999994</v>
      </c>
      <c r="H1368" s="56">
        <f t="shared" si="233"/>
        <v>0</v>
      </c>
      <c r="I1368" s="103">
        <f t="shared" si="238"/>
        <v>0</v>
      </c>
      <c r="J1368" s="103">
        <f t="shared" si="238"/>
        <v>0</v>
      </c>
      <c r="K1368" s="55"/>
      <c r="L1368" s="55">
        <v>-53382.207083333342</v>
      </c>
      <c r="M1368" s="56">
        <f t="shared" si="235"/>
        <v>-53382.207083333342</v>
      </c>
      <c r="N1368" s="56">
        <f t="shared" si="236"/>
        <v>0</v>
      </c>
      <c r="O1368" s="103">
        <f t="shared" si="239"/>
        <v>0</v>
      </c>
      <c r="P1368" s="103">
        <f t="shared" si="239"/>
        <v>0</v>
      </c>
      <c r="Q1368" s="50"/>
    </row>
    <row r="1369" spans="1:17" hidden="1" outlineLevel="1">
      <c r="A1369" s="51">
        <v>24201131</v>
      </c>
      <c r="B1369" s="52" t="s">
        <v>1373</v>
      </c>
      <c r="C1369" s="53" t="s">
        <v>1374</v>
      </c>
      <c r="D1369" s="54" t="s">
        <v>995</v>
      </c>
      <c r="E1369" s="54"/>
      <c r="F1369" s="55">
        <v>-764288.28</v>
      </c>
      <c r="G1369" s="56">
        <f t="shared" si="232"/>
        <v>-764288.28</v>
      </c>
      <c r="H1369" s="56">
        <f t="shared" si="233"/>
        <v>0</v>
      </c>
      <c r="I1369" s="103">
        <f t="shared" si="238"/>
        <v>0</v>
      </c>
      <c r="J1369" s="103">
        <f t="shared" si="238"/>
        <v>0</v>
      </c>
      <c r="K1369" s="55"/>
      <c r="L1369" s="55">
        <v>-2334134.6283333329</v>
      </c>
      <c r="M1369" s="56">
        <f t="shared" si="235"/>
        <v>-2334134.6283333329</v>
      </c>
      <c r="N1369" s="56">
        <f t="shared" si="236"/>
        <v>0</v>
      </c>
      <c r="O1369" s="103">
        <f t="shared" si="239"/>
        <v>0</v>
      </c>
      <c r="P1369" s="103">
        <f t="shared" si="239"/>
        <v>0</v>
      </c>
      <c r="Q1369" s="50"/>
    </row>
    <row r="1370" spans="1:17" hidden="1" outlineLevel="1">
      <c r="A1370" s="51">
        <v>24201132</v>
      </c>
      <c r="B1370" s="52" t="s">
        <v>1375</v>
      </c>
      <c r="C1370" s="53" t="s">
        <v>1376</v>
      </c>
      <c r="D1370" s="54" t="s">
        <v>995</v>
      </c>
      <c r="E1370" s="54"/>
      <c r="F1370" s="55">
        <v>-427577.66</v>
      </c>
      <c r="G1370" s="56">
        <f t="shared" si="232"/>
        <v>0</v>
      </c>
      <c r="H1370" s="56">
        <f t="shared" si="233"/>
        <v>-427577.66</v>
      </c>
      <c r="I1370" s="103">
        <f t="shared" si="238"/>
        <v>0</v>
      </c>
      <c r="J1370" s="103">
        <f t="shared" si="238"/>
        <v>0</v>
      </c>
      <c r="K1370" s="55"/>
      <c r="L1370" s="55">
        <v>-1411003.8691666666</v>
      </c>
      <c r="M1370" s="56">
        <f t="shared" si="235"/>
        <v>0</v>
      </c>
      <c r="N1370" s="56">
        <f t="shared" si="236"/>
        <v>-1411003.8691666666</v>
      </c>
      <c r="O1370" s="103">
        <f t="shared" si="239"/>
        <v>0</v>
      </c>
      <c r="P1370" s="103">
        <f t="shared" si="239"/>
        <v>0</v>
      </c>
      <c r="Q1370" s="50"/>
    </row>
    <row r="1371" spans="1:17" hidden="1" outlineLevel="1">
      <c r="A1371" s="51">
        <v>24201133</v>
      </c>
      <c r="B1371" s="52" t="s">
        <v>1377</v>
      </c>
      <c r="C1371" s="53" t="s">
        <v>1378</v>
      </c>
      <c r="D1371" s="54" t="s">
        <v>995</v>
      </c>
      <c r="E1371" s="54"/>
      <c r="F1371" s="55">
        <v>0</v>
      </c>
      <c r="G1371" s="56">
        <f t="shared" si="232"/>
        <v>0</v>
      </c>
      <c r="H1371" s="56">
        <f t="shared" si="233"/>
        <v>0</v>
      </c>
      <c r="I1371" s="103">
        <f t="shared" si="238"/>
        <v>0</v>
      </c>
      <c r="J1371" s="103">
        <f t="shared" si="238"/>
        <v>0</v>
      </c>
      <c r="K1371" s="55"/>
      <c r="L1371" s="55">
        <v>-41850</v>
      </c>
      <c r="M1371" s="56">
        <f t="shared" si="235"/>
        <v>0</v>
      </c>
      <c r="N1371" s="56">
        <f t="shared" si="236"/>
        <v>0</v>
      </c>
      <c r="O1371" s="103">
        <f t="shared" si="239"/>
        <v>-27725.625</v>
      </c>
      <c r="P1371" s="103">
        <f t="shared" si="239"/>
        <v>-14124.375000000002</v>
      </c>
      <c r="Q1371" s="50"/>
    </row>
    <row r="1372" spans="1:17" hidden="1" outlineLevel="1">
      <c r="A1372" s="51">
        <v>24300013</v>
      </c>
      <c r="B1372" s="52" t="s">
        <v>1379</v>
      </c>
      <c r="C1372" s="53" t="s">
        <v>1380</v>
      </c>
      <c r="D1372" s="54" t="s">
        <v>91</v>
      </c>
      <c r="E1372" s="54"/>
      <c r="F1372" s="55">
        <v>0</v>
      </c>
      <c r="G1372" s="56">
        <f t="shared" si="232"/>
        <v>0</v>
      </c>
      <c r="H1372" s="56">
        <f t="shared" si="233"/>
        <v>0</v>
      </c>
      <c r="I1372" s="103">
        <f t="shared" si="238"/>
        <v>0</v>
      </c>
      <c r="J1372" s="103">
        <f t="shared" si="238"/>
        <v>0</v>
      </c>
      <c r="K1372" s="55"/>
      <c r="L1372" s="55">
        <v>0</v>
      </c>
      <c r="M1372" s="56">
        <f t="shared" si="235"/>
        <v>0</v>
      </c>
      <c r="N1372" s="56">
        <f t="shared" si="236"/>
        <v>0</v>
      </c>
      <c r="O1372" s="103">
        <f t="shared" si="239"/>
        <v>0</v>
      </c>
      <c r="P1372" s="103">
        <f t="shared" si="239"/>
        <v>0</v>
      </c>
      <c r="Q1372" s="50"/>
    </row>
    <row r="1373" spans="1:17" hidden="1" outlineLevel="1">
      <c r="A1373" s="51">
        <v>24300023</v>
      </c>
      <c r="B1373" s="52" t="s">
        <v>1381</v>
      </c>
      <c r="C1373" s="53" t="s">
        <v>1382</v>
      </c>
      <c r="D1373" s="54" t="s">
        <v>91</v>
      </c>
      <c r="E1373" s="54"/>
      <c r="F1373" s="55">
        <v>-475245.49</v>
      </c>
      <c r="G1373" s="56">
        <f t="shared" si="232"/>
        <v>0</v>
      </c>
      <c r="H1373" s="56">
        <f t="shared" si="233"/>
        <v>0</v>
      </c>
      <c r="I1373" s="103">
        <f t="shared" si="238"/>
        <v>-314850.13712500001</v>
      </c>
      <c r="J1373" s="103">
        <f t="shared" si="238"/>
        <v>-160395.35287500001</v>
      </c>
      <c r="K1373" s="55"/>
      <c r="L1373" s="55">
        <v>-599473.16958333331</v>
      </c>
      <c r="M1373" s="56">
        <f t="shared" si="235"/>
        <v>0</v>
      </c>
      <c r="N1373" s="56">
        <f t="shared" si="236"/>
        <v>0</v>
      </c>
      <c r="O1373" s="103">
        <f t="shared" si="239"/>
        <v>-397150.97484895831</v>
      </c>
      <c r="P1373" s="103">
        <f t="shared" si="239"/>
        <v>-202322.19473437499</v>
      </c>
      <c r="Q1373" s="50"/>
    </row>
    <row r="1374" spans="1:17" hidden="1" outlineLevel="1">
      <c r="A1374" s="51">
        <v>24400001</v>
      </c>
      <c r="B1374" s="52" t="s">
        <v>1383</v>
      </c>
      <c r="C1374" s="53" t="s">
        <v>1384</v>
      </c>
      <c r="D1374" s="54" t="s">
        <v>91</v>
      </c>
      <c r="E1374" s="54"/>
      <c r="F1374" s="55">
        <v>-23696687.329999998</v>
      </c>
      <c r="G1374" s="56">
        <f t="shared" si="232"/>
        <v>-23696687.329999998</v>
      </c>
      <c r="H1374" s="56">
        <f t="shared" si="233"/>
        <v>0</v>
      </c>
      <c r="I1374" s="103">
        <f t="shared" si="238"/>
        <v>0</v>
      </c>
      <c r="J1374" s="103">
        <f t="shared" si="238"/>
        <v>0</v>
      </c>
      <c r="K1374" s="55"/>
      <c r="L1374" s="55">
        <v>-25042429.5975</v>
      </c>
      <c r="M1374" s="56">
        <f t="shared" si="235"/>
        <v>-25042429.5975</v>
      </c>
      <c r="N1374" s="56">
        <f t="shared" si="236"/>
        <v>0</v>
      </c>
      <c r="O1374" s="103">
        <f t="shared" si="239"/>
        <v>0</v>
      </c>
      <c r="P1374" s="103">
        <f t="shared" si="239"/>
        <v>0</v>
      </c>
      <c r="Q1374" s="50"/>
    </row>
    <row r="1375" spans="1:17" hidden="1" outlineLevel="1">
      <c r="A1375" s="51">
        <v>24400002</v>
      </c>
      <c r="B1375" s="52" t="s">
        <v>1385</v>
      </c>
      <c r="C1375" s="53" t="s">
        <v>1386</v>
      </c>
      <c r="D1375" s="54" t="s">
        <v>91</v>
      </c>
      <c r="E1375" s="54"/>
      <c r="F1375" s="55">
        <v>-7743640.7699999996</v>
      </c>
      <c r="G1375" s="56">
        <f t="shared" si="232"/>
        <v>0</v>
      </c>
      <c r="H1375" s="56">
        <f t="shared" si="233"/>
        <v>-7743640.7699999996</v>
      </c>
      <c r="I1375" s="103">
        <f t="shared" si="238"/>
        <v>0</v>
      </c>
      <c r="J1375" s="103">
        <f t="shared" si="238"/>
        <v>0</v>
      </c>
      <c r="K1375" s="55"/>
      <c r="L1375" s="55">
        <v>-8519020.3583333325</v>
      </c>
      <c r="M1375" s="56">
        <f t="shared" si="235"/>
        <v>0</v>
      </c>
      <c r="N1375" s="56">
        <f t="shared" si="236"/>
        <v>-8519020.3583333325</v>
      </c>
      <c r="O1375" s="103">
        <f t="shared" si="239"/>
        <v>0</v>
      </c>
      <c r="P1375" s="103">
        <f t="shared" si="239"/>
        <v>0</v>
      </c>
      <c r="Q1375" s="50"/>
    </row>
    <row r="1376" spans="1:17" ht="15.75" collapsed="1">
      <c r="A1376" s="85"/>
      <c r="B1376" s="81" t="s">
        <v>1387</v>
      </c>
      <c r="C1376" s="86"/>
      <c r="D1376" s="86"/>
      <c r="E1376" s="86"/>
      <c r="F1376" s="82">
        <f>SUM(F1179:F1375)</f>
        <v>-1017248448.6099999</v>
      </c>
      <c r="G1376" s="83">
        <f>SUM(G1179:G1375)</f>
        <v>-225401333.01999998</v>
      </c>
      <c r="H1376" s="83">
        <f>SUM(H1179:H1375)</f>
        <v>-103269796.63</v>
      </c>
      <c r="I1376" s="83">
        <f>SUM(I1179:I1375)</f>
        <v>-456182473.81099993</v>
      </c>
      <c r="J1376" s="83">
        <f>SUM(J1179:J1375)</f>
        <v>-232394845.1489999</v>
      </c>
      <c r="K1376" s="84">
        <f>SUM(G1376:J1376)-F1376</f>
        <v>0</v>
      </c>
      <c r="L1376" s="82">
        <f>SUM(L1179:L1375)</f>
        <v>-779359026.1712501</v>
      </c>
      <c r="M1376" s="83">
        <f>SUM(M1179:M1375)</f>
        <v>-205542876.50499991</v>
      </c>
      <c r="N1376" s="83">
        <f>SUM(N1179:N1375)</f>
        <v>-86607376.568333328</v>
      </c>
      <c r="O1376" s="83">
        <f>SUM(O1179:O1375)</f>
        <v>-322775812.17736971</v>
      </c>
      <c r="P1376" s="83">
        <f>SUM(P1179:P1375)</f>
        <v>-164432960.92054686</v>
      </c>
      <c r="Q1376" s="84">
        <f>SUM(M1376:P1376)-L1376</f>
        <v>0</v>
      </c>
    </row>
    <row r="1377" spans="1:17">
      <c r="A1377" s="87"/>
      <c r="B1377" s="87"/>
      <c r="C1377" s="36"/>
      <c r="D1377" s="36"/>
      <c r="E1377" s="36"/>
      <c r="F1377" s="36"/>
      <c r="G1377" s="5"/>
      <c r="H1377" s="5"/>
      <c r="I1377" s="99"/>
      <c r="J1377" s="99"/>
      <c r="K1377" s="36"/>
      <c r="L1377" s="36"/>
      <c r="M1377" s="5"/>
      <c r="N1377" s="5"/>
      <c r="O1377" s="99"/>
      <c r="P1377" s="99"/>
      <c r="Q1377" s="5"/>
    </row>
    <row r="1378" spans="1:17">
      <c r="A1378" s="87"/>
      <c r="B1378" s="87"/>
      <c r="C1378" s="36"/>
      <c r="D1378" s="36"/>
      <c r="E1378" s="36"/>
      <c r="F1378" s="36"/>
      <c r="G1378" s="5"/>
      <c r="H1378" s="5"/>
      <c r="I1378" s="99"/>
      <c r="J1378" s="99"/>
      <c r="K1378" s="36"/>
      <c r="L1378" s="36"/>
      <c r="M1378" s="5"/>
      <c r="N1378" s="5"/>
      <c r="O1378" s="99"/>
      <c r="P1378" s="99"/>
      <c r="Q1378" s="5"/>
    </row>
    <row r="1379" spans="1:17">
      <c r="A1379" s="91"/>
      <c r="B1379" s="91"/>
      <c r="C1379" s="92"/>
      <c r="D1379" s="92"/>
      <c r="E1379" s="92"/>
      <c r="F1379" s="92"/>
      <c r="G1379" s="93"/>
      <c r="H1379" s="93"/>
      <c r="I1379" s="105"/>
      <c r="J1379" s="105"/>
      <c r="K1379" s="92"/>
      <c r="L1379" s="92"/>
      <c r="M1379" s="93"/>
      <c r="N1379" s="93"/>
      <c r="O1379" s="105"/>
      <c r="P1379" s="105"/>
      <c r="Q1379" s="93"/>
    </row>
    <row r="1380" spans="1:17">
      <c r="A1380" s="87"/>
      <c r="B1380" s="87"/>
      <c r="C1380" s="36"/>
      <c r="D1380" s="36"/>
      <c r="E1380" s="36"/>
      <c r="F1380" s="37" t="s">
        <v>21</v>
      </c>
      <c r="G1380" s="5"/>
      <c r="H1380" s="5"/>
      <c r="I1380" s="99"/>
      <c r="J1380" s="99"/>
      <c r="K1380" s="38"/>
      <c r="L1380" s="37" t="s">
        <v>22</v>
      </c>
      <c r="M1380" s="5"/>
      <c r="N1380" s="5"/>
      <c r="O1380" s="99"/>
      <c r="P1380" s="99"/>
      <c r="Q1380" s="5"/>
    </row>
    <row r="1381" spans="1:17">
      <c r="A1381" s="33" t="s">
        <v>19</v>
      </c>
      <c r="B1381" s="33"/>
      <c r="C1381" s="34"/>
      <c r="D1381" s="36" t="s">
        <v>23</v>
      </c>
      <c r="E1381" s="36"/>
      <c r="F1381" s="98">
        <v>2145556861.7299998</v>
      </c>
      <c r="G1381" s="42"/>
      <c r="H1381" s="42"/>
      <c r="I1381" s="98"/>
      <c r="J1381" s="98"/>
      <c r="K1381" s="42"/>
      <c r="L1381" s="98">
        <v>2071856621.4104166</v>
      </c>
      <c r="M1381" s="5"/>
      <c r="N1381" s="5"/>
      <c r="O1381" s="99"/>
      <c r="P1381" s="99"/>
      <c r="Q1381" s="5"/>
    </row>
    <row r="1382" spans="1:17">
      <c r="A1382" s="33" t="s">
        <v>20</v>
      </c>
      <c r="B1382" s="33"/>
      <c r="C1382" s="36"/>
      <c r="D1382" s="36" t="s">
        <v>24</v>
      </c>
      <c r="E1382" s="36"/>
      <c r="F1382" s="98">
        <v>-801013121.48000002</v>
      </c>
      <c r="G1382" s="42"/>
      <c r="H1382" s="42"/>
      <c r="I1382" s="98"/>
      <c r="J1382" s="98"/>
      <c r="K1382" s="42"/>
      <c r="L1382" s="98">
        <v>-1002636388.8087499</v>
      </c>
      <c r="M1382" s="5"/>
      <c r="N1382" s="5"/>
      <c r="O1382" s="99"/>
      <c r="P1382" s="99"/>
      <c r="Q1382" s="5"/>
    </row>
    <row r="1383" spans="1:17">
      <c r="A1383" s="39">
        <v>43800</v>
      </c>
      <c r="B1383" s="40"/>
      <c r="C1383" s="95"/>
      <c r="D1383" s="36"/>
      <c r="E1383" s="96"/>
      <c r="F1383" s="43"/>
      <c r="G1383" s="43"/>
      <c r="H1383" s="43"/>
      <c r="I1383" s="43"/>
      <c r="J1383" s="99"/>
      <c r="K1383" s="36"/>
      <c r="L1383" s="36"/>
      <c r="M1383" s="5"/>
      <c r="N1383" s="5"/>
      <c r="O1383" s="99"/>
      <c r="P1383" s="99"/>
      <c r="Q1383" s="5"/>
    </row>
    <row r="1384" spans="1:17">
      <c r="A1384" s="94"/>
      <c r="B1384" s="94"/>
      <c r="C1384" s="94"/>
      <c r="D1384" s="94"/>
      <c r="E1384" s="94"/>
      <c r="F1384" s="94"/>
      <c r="G1384" s="40"/>
      <c r="H1384" s="94"/>
      <c r="I1384" s="94"/>
      <c r="J1384" s="99"/>
      <c r="K1384" s="36"/>
      <c r="L1384" s="36"/>
      <c r="M1384" s="5"/>
      <c r="N1384" s="5"/>
      <c r="O1384" s="99"/>
      <c r="P1384" s="99"/>
      <c r="Q1384" s="5"/>
    </row>
    <row r="1385" spans="1:17">
      <c r="A1385" s="94"/>
      <c r="B1385" s="94"/>
      <c r="C1385" s="94"/>
      <c r="D1385" s="94"/>
      <c r="E1385" s="94"/>
      <c r="F1385" s="94"/>
      <c r="G1385" s="5"/>
      <c r="H1385" s="5" t="s">
        <v>25</v>
      </c>
      <c r="I1385" s="101">
        <v>0.66349999999999998</v>
      </c>
      <c r="J1385" s="101">
        <v>0.33650000000000002</v>
      </c>
      <c r="K1385" s="36"/>
      <c r="L1385" s="99"/>
      <c r="M1385" s="5"/>
      <c r="N1385" s="5" t="s">
        <v>25</v>
      </c>
      <c r="O1385" s="101">
        <v>0.66349999999999998</v>
      </c>
      <c r="P1385" s="101">
        <v>0.33650000000000002</v>
      </c>
      <c r="Q1385" s="5"/>
    </row>
    <row r="1386" spans="1:17">
      <c r="A1386" s="44" t="s">
        <v>26</v>
      </c>
      <c r="B1386" s="44" t="s">
        <v>27</v>
      </c>
      <c r="C1386" s="45" t="s">
        <v>28</v>
      </c>
      <c r="D1386" s="46" t="s">
        <v>29</v>
      </c>
      <c r="E1386" s="45"/>
      <c r="F1386" s="47">
        <v>43800</v>
      </c>
      <c r="G1386" s="48" t="s">
        <v>30</v>
      </c>
      <c r="H1386" s="48" t="s">
        <v>31</v>
      </c>
      <c r="I1386" s="102" t="s">
        <v>32</v>
      </c>
      <c r="J1386" s="102" t="s">
        <v>33</v>
      </c>
      <c r="K1386" s="49"/>
      <c r="L1386" s="47" t="s">
        <v>1390</v>
      </c>
      <c r="M1386" s="48" t="s">
        <v>30</v>
      </c>
      <c r="N1386" s="48" t="s">
        <v>31</v>
      </c>
      <c r="O1386" s="102" t="s">
        <v>32</v>
      </c>
      <c r="P1386" s="102" t="s">
        <v>33</v>
      </c>
      <c r="Q1386" s="50"/>
    </row>
    <row r="1387" spans="1:17" hidden="1" outlineLevel="1">
      <c r="A1387" s="51" t="s">
        <v>35</v>
      </c>
      <c r="B1387" s="52" t="s">
        <v>35</v>
      </c>
      <c r="C1387" s="53" t="s">
        <v>36</v>
      </c>
      <c r="D1387" s="54" t="s">
        <v>1391</v>
      </c>
      <c r="E1387" s="54"/>
      <c r="F1387" s="55">
        <v>23827.5</v>
      </c>
      <c r="G1387" s="56">
        <f t="shared" ref="G1387:G1450" si="240">IF(RIGHT($A1387)="1",$F1387,0)</f>
        <v>0</v>
      </c>
      <c r="H1387" s="56">
        <f t="shared" ref="H1387:H1450" si="241">IF(RIGHT($A1387)="2",$F1387,0)</f>
        <v>0</v>
      </c>
      <c r="I1387" s="103">
        <f t="shared" ref="I1387:J1406" si="242">IF(AND(RIGHT($A1387)&lt;&gt;"1",RIGHT($A1387)&lt;&gt;"2"),$F1387,0)*I$1385</f>
        <v>15809.546249999999</v>
      </c>
      <c r="J1387" s="103">
        <f t="shared" si="242"/>
        <v>8017.9537500000006</v>
      </c>
      <c r="K1387" s="55"/>
      <c r="L1387" s="55">
        <v>12129.897499999999</v>
      </c>
      <c r="M1387" s="56">
        <f t="shared" ref="M1387:M1450" si="243">IF(RIGHT($A1387)="1",$L1387,0)</f>
        <v>0</v>
      </c>
      <c r="N1387" s="56">
        <f t="shared" ref="N1387:N1450" si="244">IF(RIGHT($A1387)="2",$L1387,0)</f>
        <v>0</v>
      </c>
      <c r="O1387" s="103">
        <f t="shared" ref="O1387:P1406" si="245">IF(AND(RIGHT($A1387)&lt;&gt;"1",RIGHT($A1387)&lt;&gt;"2"),$L1387,0)*O$1385</f>
        <v>8048.1869912499988</v>
      </c>
      <c r="P1387" s="103">
        <f t="shared" si="245"/>
        <v>4081.7105087499999</v>
      </c>
      <c r="Q1387" s="50"/>
    </row>
    <row r="1388" spans="1:17" hidden="1" outlineLevel="1">
      <c r="A1388" s="51">
        <v>13100543</v>
      </c>
      <c r="B1388" s="52" t="s">
        <v>40</v>
      </c>
      <c r="C1388" s="53" t="s">
        <v>41</v>
      </c>
      <c r="D1388" s="54" t="s">
        <v>1391</v>
      </c>
      <c r="E1388" s="54"/>
      <c r="F1388" s="55">
        <v>302875.40999999997</v>
      </c>
      <c r="G1388" s="56">
        <f t="shared" si="240"/>
        <v>0</v>
      </c>
      <c r="H1388" s="56">
        <f t="shared" si="241"/>
        <v>0</v>
      </c>
      <c r="I1388" s="103">
        <f t="shared" si="242"/>
        <v>200957.83453499997</v>
      </c>
      <c r="J1388" s="103">
        <f t="shared" si="242"/>
        <v>101917.575465</v>
      </c>
      <c r="K1388" s="55"/>
      <c r="L1388" s="55">
        <v>251347.76333333331</v>
      </c>
      <c r="M1388" s="56">
        <f t="shared" si="243"/>
        <v>0</v>
      </c>
      <c r="N1388" s="56">
        <f t="shared" si="244"/>
        <v>0</v>
      </c>
      <c r="O1388" s="103">
        <f t="shared" si="245"/>
        <v>166769.24097166664</v>
      </c>
      <c r="P1388" s="103">
        <f t="shared" si="245"/>
        <v>84578.522361666663</v>
      </c>
      <c r="Q1388" s="50"/>
    </row>
    <row r="1389" spans="1:17" hidden="1" outlineLevel="1">
      <c r="A1389" s="51">
        <v>13100563</v>
      </c>
      <c r="B1389" s="52" t="s">
        <v>42</v>
      </c>
      <c r="C1389" s="53" t="s">
        <v>43</v>
      </c>
      <c r="D1389" s="54" t="s">
        <v>1391</v>
      </c>
      <c r="E1389" s="54"/>
      <c r="F1389" s="55">
        <v>242763.59</v>
      </c>
      <c r="G1389" s="56">
        <f t="shared" si="240"/>
        <v>0</v>
      </c>
      <c r="H1389" s="56">
        <f t="shared" si="241"/>
        <v>0</v>
      </c>
      <c r="I1389" s="103">
        <f t="shared" si="242"/>
        <v>161073.64196499999</v>
      </c>
      <c r="J1389" s="103">
        <f t="shared" si="242"/>
        <v>81689.948035000009</v>
      </c>
      <c r="K1389" s="55"/>
      <c r="L1389" s="55">
        <v>425233.44583333348</v>
      </c>
      <c r="M1389" s="56">
        <f t="shared" si="243"/>
        <v>0</v>
      </c>
      <c r="N1389" s="56">
        <f t="shared" si="244"/>
        <v>0</v>
      </c>
      <c r="O1389" s="103">
        <f t="shared" si="245"/>
        <v>282142.39131041674</v>
      </c>
      <c r="P1389" s="103">
        <f t="shared" si="245"/>
        <v>143091.05452291673</v>
      </c>
      <c r="Q1389" s="50"/>
    </row>
    <row r="1390" spans="1:17" hidden="1" outlineLevel="1">
      <c r="A1390" s="51">
        <v>13100573</v>
      </c>
      <c r="B1390" s="52" t="s">
        <v>44</v>
      </c>
      <c r="C1390" s="53" t="s">
        <v>45</v>
      </c>
      <c r="D1390" s="54" t="s">
        <v>1391</v>
      </c>
      <c r="E1390" s="54"/>
      <c r="F1390" s="55">
        <v>13302.03</v>
      </c>
      <c r="G1390" s="56">
        <f t="shared" si="240"/>
        <v>0</v>
      </c>
      <c r="H1390" s="56">
        <f t="shared" si="241"/>
        <v>0</v>
      </c>
      <c r="I1390" s="103">
        <f t="shared" si="242"/>
        <v>8825.8969049999996</v>
      </c>
      <c r="J1390" s="103">
        <f t="shared" si="242"/>
        <v>4476.1330950000001</v>
      </c>
      <c r="K1390" s="55"/>
      <c r="L1390" s="55">
        <v>12967.091249999999</v>
      </c>
      <c r="M1390" s="56">
        <f t="shared" si="243"/>
        <v>0</v>
      </c>
      <c r="N1390" s="56">
        <f t="shared" si="244"/>
        <v>0</v>
      </c>
      <c r="O1390" s="103">
        <f t="shared" si="245"/>
        <v>8603.6650443749986</v>
      </c>
      <c r="P1390" s="103">
        <f t="shared" si="245"/>
        <v>4363.426205625</v>
      </c>
      <c r="Q1390" s="50"/>
    </row>
    <row r="1391" spans="1:17" hidden="1" outlineLevel="1">
      <c r="A1391" s="51">
        <v>13101003</v>
      </c>
      <c r="B1391" s="52" t="s">
        <v>46</v>
      </c>
      <c r="C1391" s="53" t="s">
        <v>47</v>
      </c>
      <c r="D1391" s="54" t="s">
        <v>1391</v>
      </c>
      <c r="E1391" s="54"/>
      <c r="F1391" s="55">
        <v>5955304.6799999997</v>
      </c>
      <c r="G1391" s="56">
        <f t="shared" si="240"/>
        <v>0</v>
      </c>
      <c r="H1391" s="56">
        <f t="shared" si="241"/>
        <v>0</v>
      </c>
      <c r="I1391" s="103">
        <f t="shared" si="242"/>
        <v>3951344.6551799998</v>
      </c>
      <c r="J1391" s="103">
        <f t="shared" si="242"/>
        <v>2003960.0248199999</v>
      </c>
      <c r="K1391" s="55"/>
      <c r="L1391" s="55">
        <v>4962910.0441666665</v>
      </c>
      <c r="M1391" s="56">
        <f t="shared" si="243"/>
        <v>0</v>
      </c>
      <c r="N1391" s="56">
        <f t="shared" si="244"/>
        <v>0</v>
      </c>
      <c r="O1391" s="103">
        <f t="shared" si="245"/>
        <v>3292890.8143045832</v>
      </c>
      <c r="P1391" s="103">
        <f t="shared" si="245"/>
        <v>1670019.2298620834</v>
      </c>
      <c r="Q1391" s="50"/>
    </row>
    <row r="1392" spans="1:17" hidden="1" outlineLevel="1">
      <c r="A1392" s="51">
        <v>13101013</v>
      </c>
      <c r="B1392" s="52" t="s">
        <v>48</v>
      </c>
      <c r="C1392" s="53" t="s">
        <v>49</v>
      </c>
      <c r="D1392" s="54" t="s">
        <v>1391</v>
      </c>
      <c r="E1392" s="54"/>
      <c r="F1392" s="55">
        <v>0</v>
      </c>
      <c r="G1392" s="56">
        <f t="shared" si="240"/>
        <v>0</v>
      </c>
      <c r="H1392" s="56">
        <f t="shared" si="241"/>
        <v>0</v>
      </c>
      <c r="I1392" s="103">
        <f t="shared" si="242"/>
        <v>0</v>
      </c>
      <c r="J1392" s="103">
        <f t="shared" si="242"/>
        <v>0</v>
      </c>
      <c r="K1392" s="55"/>
      <c r="L1392" s="55">
        <v>88128.590833333335</v>
      </c>
      <c r="M1392" s="56">
        <f t="shared" si="243"/>
        <v>0</v>
      </c>
      <c r="N1392" s="56">
        <f t="shared" si="244"/>
        <v>0</v>
      </c>
      <c r="O1392" s="103">
        <f t="shared" si="245"/>
        <v>58473.320017916667</v>
      </c>
      <c r="P1392" s="103">
        <f t="shared" si="245"/>
        <v>29655.270815416668</v>
      </c>
      <c r="Q1392" s="50"/>
    </row>
    <row r="1393" spans="1:17" hidden="1" outlineLevel="1">
      <c r="A1393" s="51">
        <v>13101023</v>
      </c>
      <c r="B1393" s="52" t="s">
        <v>50</v>
      </c>
      <c r="C1393" s="53" t="s">
        <v>51</v>
      </c>
      <c r="D1393" s="54" t="s">
        <v>1391</v>
      </c>
      <c r="E1393" s="54"/>
      <c r="F1393" s="55">
        <v>37192546.850000001</v>
      </c>
      <c r="G1393" s="56">
        <f t="shared" si="240"/>
        <v>0</v>
      </c>
      <c r="H1393" s="56">
        <f t="shared" si="241"/>
        <v>0</v>
      </c>
      <c r="I1393" s="103">
        <f t="shared" si="242"/>
        <v>24677254.834975</v>
      </c>
      <c r="J1393" s="103">
        <f t="shared" si="242"/>
        <v>12515292.015025001</v>
      </c>
      <c r="K1393" s="55"/>
      <c r="L1393" s="55">
        <v>14687604.195416665</v>
      </c>
      <c r="M1393" s="56">
        <f t="shared" si="243"/>
        <v>0</v>
      </c>
      <c r="N1393" s="56">
        <f t="shared" si="244"/>
        <v>0</v>
      </c>
      <c r="O1393" s="103">
        <f t="shared" si="245"/>
        <v>9745225.3836589567</v>
      </c>
      <c r="P1393" s="103">
        <f t="shared" si="245"/>
        <v>4942378.811757708</v>
      </c>
      <c r="Q1393" s="50"/>
    </row>
    <row r="1394" spans="1:17" hidden="1" outlineLevel="1">
      <c r="A1394" s="51">
        <v>13101033</v>
      </c>
      <c r="B1394" s="52" t="s">
        <v>52</v>
      </c>
      <c r="C1394" s="53" t="s">
        <v>53</v>
      </c>
      <c r="D1394" s="54" t="s">
        <v>1391</v>
      </c>
      <c r="E1394" s="54"/>
      <c r="F1394" s="55">
        <v>536374.16</v>
      </c>
      <c r="G1394" s="56">
        <f t="shared" si="240"/>
        <v>0</v>
      </c>
      <c r="H1394" s="56">
        <f t="shared" si="241"/>
        <v>0</v>
      </c>
      <c r="I1394" s="103">
        <f t="shared" si="242"/>
        <v>355884.25516</v>
      </c>
      <c r="J1394" s="103">
        <f t="shared" si="242"/>
        <v>180489.90484000003</v>
      </c>
      <c r="K1394" s="55"/>
      <c r="L1394" s="55">
        <v>415852.49333333335</v>
      </c>
      <c r="M1394" s="56">
        <f t="shared" si="243"/>
        <v>0</v>
      </c>
      <c r="N1394" s="56">
        <f t="shared" si="244"/>
        <v>0</v>
      </c>
      <c r="O1394" s="103">
        <f t="shared" si="245"/>
        <v>275918.12932666665</v>
      </c>
      <c r="P1394" s="103">
        <f t="shared" si="245"/>
        <v>139934.36400666667</v>
      </c>
      <c r="Q1394" s="50"/>
    </row>
    <row r="1395" spans="1:17" hidden="1" outlineLevel="1">
      <c r="A1395" s="51">
        <v>13101093</v>
      </c>
      <c r="B1395" s="52" t="s">
        <v>56</v>
      </c>
      <c r="C1395" s="53" t="s">
        <v>57</v>
      </c>
      <c r="D1395" s="54" t="s">
        <v>1391</v>
      </c>
      <c r="E1395" s="54"/>
      <c r="F1395" s="55">
        <v>6997.16</v>
      </c>
      <c r="G1395" s="56">
        <f t="shared" si="240"/>
        <v>0</v>
      </c>
      <c r="H1395" s="56">
        <f t="shared" si="241"/>
        <v>0</v>
      </c>
      <c r="I1395" s="103">
        <f t="shared" si="242"/>
        <v>4642.6156599999995</v>
      </c>
      <c r="J1395" s="103">
        <f t="shared" si="242"/>
        <v>2354.5443399999999</v>
      </c>
      <c r="K1395" s="55"/>
      <c r="L1395" s="55">
        <v>-347584.68374999991</v>
      </c>
      <c r="M1395" s="56">
        <f t="shared" si="243"/>
        <v>0</v>
      </c>
      <c r="N1395" s="56">
        <f t="shared" si="244"/>
        <v>0</v>
      </c>
      <c r="O1395" s="103">
        <f t="shared" si="245"/>
        <v>-230622.43766812494</v>
      </c>
      <c r="P1395" s="103">
        <f t="shared" si="245"/>
        <v>-116962.24608187498</v>
      </c>
      <c r="Q1395" s="50"/>
    </row>
    <row r="1396" spans="1:17" hidden="1" outlineLevel="1">
      <c r="A1396" s="51">
        <v>13101113</v>
      </c>
      <c r="B1396" s="52" t="s">
        <v>58</v>
      </c>
      <c r="C1396" s="53" t="s">
        <v>59</v>
      </c>
      <c r="D1396" s="54" t="s">
        <v>1391</v>
      </c>
      <c r="E1396" s="54"/>
      <c r="F1396" s="55">
        <v>-3590005.18</v>
      </c>
      <c r="G1396" s="56">
        <f t="shared" si="240"/>
        <v>0</v>
      </c>
      <c r="H1396" s="56">
        <f t="shared" si="241"/>
        <v>0</v>
      </c>
      <c r="I1396" s="103">
        <f t="shared" si="242"/>
        <v>-2381968.4369299999</v>
      </c>
      <c r="J1396" s="103">
        <f t="shared" si="242"/>
        <v>-1208036.7430700001</v>
      </c>
      <c r="K1396" s="55"/>
      <c r="L1396" s="55">
        <v>-9788490.3925000001</v>
      </c>
      <c r="M1396" s="56">
        <f t="shared" si="243"/>
        <v>0</v>
      </c>
      <c r="N1396" s="56">
        <f t="shared" si="244"/>
        <v>0</v>
      </c>
      <c r="O1396" s="103">
        <f t="shared" si="245"/>
        <v>-6494663.3754237499</v>
      </c>
      <c r="P1396" s="103">
        <f t="shared" si="245"/>
        <v>-3293827.0170762502</v>
      </c>
      <c r="Q1396" s="50"/>
    </row>
    <row r="1397" spans="1:17" hidden="1" outlineLevel="1">
      <c r="A1397" s="51">
        <v>13101123</v>
      </c>
      <c r="B1397" s="52" t="s">
        <v>60</v>
      </c>
      <c r="C1397" s="53" t="s">
        <v>61</v>
      </c>
      <c r="D1397" s="54" t="s">
        <v>1391</v>
      </c>
      <c r="E1397" s="54"/>
      <c r="F1397" s="55">
        <v>-3557115.25</v>
      </c>
      <c r="G1397" s="56">
        <f t="shared" si="240"/>
        <v>0</v>
      </c>
      <c r="H1397" s="56">
        <f t="shared" si="241"/>
        <v>0</v>
      </c>
      <c r="I1397" s="103">
        <f t="shared" si="242"/>
        <v>-2360145.9683749997</v>
      </c>
      <c r="J1397" s="103">
        <f t="shared" si="242"/>
        <v>-1196969.2816250001</v>
      </c>
      <c r="K1397" s="55"/>
      <c r="L1397" s="55">
        <v>-3433910.1904166671</v>
      </c>
      <c r="M1397" s="56">
        <f t="shared" si="243"/>
        <v>0</v>
      </c>
      <c r="N1397" s="56">
        <f t="shared" si="244"/>
        <v>0</v>
      </c>
      <c r="O1397" s="103">
        <f t="shared" si="245"/>
        <v>-2278399.4113414586</v>
      </c>
      <c r="P1397" s="103">
        <f t="shared" si="245"/>
        <v>-1155510.7790752086</v>
      </c>
      <c r="Q1397" s="50"/>
    </row>
    <row r="1398" spans="1:17" hidden="1" outlineLevel="1">
      <c r="A1398" s="51">
        <v>13101133</v>
      </c>
      <c r="B1398" s="52" t="s">
        <v>62</v>
      </c>
      <c r="C1398" s="53" t="s">
        <v>63</v>
      </c>
      <c r="D1398" s="54" t="s">
        <v>1391</v>
      </c>
      <c r="E1398" s="54"/>
      <c r="F1398" s="55">
        <v>0</v>
      </c>
      <c r="G1398" s="56">
        <f t="shared" si="240"/>
        <v>0</v>
      </c>
      <c r="H1398" s="56">
        <f t="shared" si="241"/>
        <v>0</v>
      </c>
      <c r="I1398" s="103">
        <f t="shared" si="242"/>
        <v>0</v>
      </c>
      <c r="J1398" s="103">
        <f t="shared" si="242"/>
        <v>0</v>
      </c>
      <c r="K1398" s="55"/>
      <c r="L1398" s="55">
        <v>-165321.26999999999</v>
      </c>
      <c r="M1398" s="56">
        <f t="shared" si="243"/>
        <v>0</v>
      </c>
      <c r="N1398" s="56">
        <f t="shared" si="244"/>
        <v>0</v>
      </c>
      <c r="O1398" s="103">
        <f t="shared" si="245"/>
        <v>-109690.66264499999</v>
      </c>
      <c r="P1398" s="103">
        <f t="shared" si="245"/>
        <v>-55630.607355</v>
      </c>
      <c r="Q1398" s="50"/>
    </row>
    <row r="1399" spans="1:17" hidden="1" outlineLevel="1">
      <c r="A1399" s="51">
        <v>13101163</v>
      </c>
      <c r="B1399" s="52" t="s">
        <v>64</v>
      </c>
      <c r="C1399" s="53" t="s">
        <v>65</v>
      </c>
      <c r="D1399" s="54" t="s">
        <v>1391</v>
      </c>
      <c r="E1399" s="54"/>
      <c r="F1399" s="55">
        <v>0</v>
      </c>
      <c r="G1399" s="56">
        <f t="shared" si="240"/>
        <v>0</v>
      </c>
      <c r="H1399" s="56">
        <f t="shared" si="241"/>
        <v>0</v>
      </c>
      <c r="I1399" s="103">
        <f t="shared" si="242"/>
        <v>0</v>
      </c>
      <c r="J1399" s="103">
        <f t="shared" si="242"/>
        <v>0</v>
      </c>
      <c r="K1399" s="55"/>
      <c r="L1399" s="55">
        <v>0</v>
      </c>
      <c r="M1399" s="56">
        <f t="shared" si="243"/>
        <v>0</v>
      </c>
      <c r="N1399" s="56">
        <f t="shared" si="244"/>
        <v>0</v>
      </c>
      <c r="O1399" s="103">
        <f t="shared" si="245"/>
        <v>0</v>
      </c>
      <c r="P1399" s="103">
        <f t="shared" si="245"/>
        <v>0</v>
      </c>
      <c r="Q1399" s="50"/>
    </row>
    <row r="1400" spans="1:17" hidden="1" outlineLevel="1">
      <c r="A1400" s="51">
        <v>13101183</v>
      </c>
      <c r="B1400" s="52" t="s">
        <v>66</v>
      </c>
      <c r="C1400" s="53" t="s">
        <v>67</v>
      </c>
      <c r="D1400" s="54" t="s">
        <v>1391</v>
      </c>
      <c r="E1400" s="54"/>
      <c r="F1400" s="55">
        <v>5138846.32</v>
      </c>
      <c r="G1400" s="56">
        <f t="shared" si="240"/>
        <v>0</v>
      </c>
      <c r="H1400" s="56">
        <f t="shared" si="241"/>
        <v>0</v>
      </c>
      <c r="I1400" s="103">
        <f t="shared" si="242"/>
        <v>3409624.5333199999</v>
      </c>
      <c r="J1400" s="103">
        <f t="shared" si="242"/>
        <v>1729221.7866800001</v>
      </c>
      <c r="K1400" s="55"/>
      <c r="L1400" s="55">
        <v>3493368.1737500001</v>
      </c>
      <c r="M1400" s="56">
        <f t="shared" si="243"/>
        <v>0</v>
      </c>
      <c r="N1400" s="56">
        <f t="shared" si="244"/>
        <v>0</v>
      </c>
      <c r="O1400" s="103">
        <f t="shared" si="245"/>
        <v>2317849.7832831251</v>
      </c>
      <c r="P1400" s="103">
        <f t="shared" si="245"/>
        <v>1175518.3904668752</v>
      </c>
      <c r="Q1400" s="50"/>
    </row>
    <row r="1401" spans="1:17" hidden="1" outlineLevel="1">
      <c r="A1401" s="51">
        <v>13101193</v>
      </c>
      <c r="B1401" s="52" t="s">
        <v>68</v>
      </c>
      <c r="C1401" s="53" t="s">
        <v>69</v>
      </c>
      <c r="D1401" s="54" t="s">
        <v>1391</v>
      </c>
      <c r="E1401" s="54"/>
      <c r="F1401" s="55">
        <v>0</v>
      </c>
      <c r="G1401" s="56">
        <f t="shared" si="240"/>
        <v>0</v>
      </c>
      <c r="H1401" s="56">
        <f t="shared" si="241"/>
        <v>0</v>
      </c>
      <c r="I1401" s="103">
        <f t="shared" si="242"/>
        <v>0</v>
      </c>
      <c r="J1401" s="103">
        <f t="shared" si="242"/>
        <v>0</v>
      </c>
      <c r="K1401" s="55"/>
      <c r="L1401" s="55">
        <v>1775.54</v>
      </c>
      <c r="M1401" s="56">
        <f t="shared" si="243"/>
        <v>0</v>
      </c>
      <c r="N1401" s="56">
        <f t="shared" si="244"/>
        <v>0</v>
      </c>
      <c r="O1401" s="103">
        <f t="shared" si="245"/>
        <v>1178.07079</v>
      </c>
      <c r="P1401" s="103">
        <f t="shared" si="245"/>
        <v>597.46920999999998</v>
      </c>
      <c r="Q1401" s="50"/>
    </row>
    <row r="1402" spans="1:17" hidden="1" outlineLevel="1">
      <c r="A1402" s="51">
        <v>13101213</v>
      </c>
      <c r="B1402" s="52" t="s">
        <v>70</v>
      </c>
      <c r="C1402" s="53" t="s">
        <v>71</v>
      </c>
      <c r="D1402" s="54" t="s">
        <v>1391</v>
      </c>
      <c r="E1402" s="54"/>
      <c r="F1402" s="55">
        <v>0</v>
      </c>
      <c r="G1402" s="56">
        <f t="shared" si="240"/>
        <v>0</v>
      </c>
      <c r="H1402" s="56">
        <f t="shared" si="241"/>
        <v>0</v>
      </c>
      <c r="I1402" s="103">
        <f t="shared" si="242"/>
        <v>0</v>
      </c>
      <c r="J1402" s="103">
        <f t="shared" si="242"/>
        <v>0</v>
      </c>
      <c r="K1402" s="55"/>
      <c r="L1402" s="55">
        <v>0</v>
      </c>
      <c r="M1402" s="56">
        <f t="shared" si="243"/>
        <v>0</v>
      </c>
      <c r="N1402" s="56">
        <f t="shared" si="244"/>
        <v>0</v>
      </c>
      <c r="O1402" s="103">
        <f t="shared" si="245"/>
        <v>0</v>
      </c>
      <c r="P1402" s="103">
        <f t="shared" si="245"/>
        <v>0</v>
      </c>
      <c r="Q1402" s="50"/>
    </row>
    <row r="1403" spans="1:17" hidden="1" outlineLevel="1">
      <c r="A1403" s="51" t="s">
        <v>72</v>
      </c>
      <c r="B1403" s="52"/>
      <c r="C1403" s="53" t="s">
        <v>73</v>
      </c>
      <c r="D1403" s="54" t="s">
        <v>1391</v>
      </c>
      <c r="E1403" s="54"/>
      <c r="F1403" s="55">
        <v>155127.39000000001</v>
      </c>
      <c r="G1403" s="56">
        <f t="shared" si="240"/>
        <v>0</v>
      </c>
      <c r="H1403" s="56">
        <f t="shared" si="241"/>
        <v>0</v>
      </c>
      <c r="I1403" s="103">
        <f t="shared" si="242"/>
        <v>102927.02326500001</v>
      </c>
      <c r="J1403" s="103">
        <f t="shared" si="242"/>
        <v>52200.366735000011</v>
      </c>
      <c r="K1403" s="55"/>
      <c r="L1403" s="55">
        <v>30025.995833333334</v>
      </c>
      <c r="M1403" s="56">
        <f t="shared" si="243"/>
        <v>0</v>
      </c>
      <c r="N1403" s="56">
        <f t="shared" si="244"/>
        <v>0</v>
      </c>
      <c r="O1403" s="103">
        <f t="shared" si="245"/>
        <v>19922.248235416668</v>
      </c>
      <c r="P1403" s="103">
        <f t="shared" si="245"/>
        <v>10103.747597916668</v>
      </c>
      <c r="Q1403" s="50"/>
    </row>
    <row r="1404" spans="1:17" hidden="1" outlineLevel="1">
      <c r="A1404" s="51">
        <v>13101253</v>
      </c>
      <c r="B1404" s="52" t="s">
        <v>74</v>
      </c>
      <c r="C1404" s="53" t="s">
        <v>75</v>
      </c>
      <c r="D1404" s="54" t="s">
        <v>1391</v>
      </c>
      <c r="E1404" s="54"/>
      <c r="F1404" s="55">
        <v>882384.12</v>
      </c>
      <c r="G1404" s="56">
        <f t="shared" si="240"/>
        <v>0</v>
      </c>
      <c r="H1404" s="56">
        <f t="shared" si="241"/>
        <v>0</v>
      </c>
      <c r="I1404" s="103">
        <f t="shared" si="242"/>
        <v>585461.86361999996</v>
      </c>
      <c r="J1404" s="103">
        <f t="shared" si="242"/>
        <v>296922.25638000004</v>
      </c>
      <c r="K1404" s="55"/>
      <c r="L1404" s="55">
        <v>565023.79458333331</v>
      </c>
      <c r="M1404" s="56">
        <f t="shared" si="243"/>
        <v>0</v>
      </c>
      <c r="N1404" s="56">
        <f t="shared" si="244"/>
        <v>0</v>
      </c>
      <c r="O1404" s="103">
        <f t="shared" si="245"/>
        <v>374893.28770604165</v>
      </c>
      <c r="P1404" s="103">
        <f t="shared" si="245"/>
        <v>190130.50687729166</v>
      </c>
      <c r="Q1404" s="50"/>
    </row>
    <row r="1405" spans="1:17" hidden="1" outlineLevel="1">
      <c r="A1405" s="51">
        <v>13109003</v>
      </c>
      <c r="B1405" s="52" t="s">
        <v>78</v>
      </c>
      <c r="C1405" s="53" t="s">
        <v>79</v>
      </c>
      <c r="D1405" s="54" t="s">
        <v>1391</v>
      </c>
      <c r="E1405" s="54"/>
      <c r="F1405" s="55">
        <v>6403.69</v>
      </c>
      <c r="G1405" s="56">
        <f t="shared" si="240"/>
        <v>0</v>
      </c>
      <c r="H1405" s="56">
        <f t="shared" si="241"/>
        <v>0</v>
      </c>
      <c r="I1405" s="103">
        <f t="shared" si="242"/>
        <v>4248.8483149999993</v>
      </c>
      <c r="J1405" s="103">
        <f t="shared" si="242"/>
        <v>2154.8416849999999</v>
      </c>
      <c r="K1405" s="55"/>
      <c r="L1405" s="55">
        <v>16177.804583333336</v>
      </c>
      <c r="M1405" s="56">
        <f t="shared" si="243"/>
        <v>0</v>
      </c>
      <c r="N1405" s="56">
        <f t="shared" si="244"/>
        <v>0</v>
      </c>
      <c r="O1405" s="103">
        <f t="shared" si="245"/>
        <v>10733.973341041668</v>
      </c>
      <c r="P1405" s="103">
        <f t="shared" si="245"/>
        <v>5443.8312422916679</v>
      </c>
      <c r="Q1405" s="50"/>
    </row>
    <row r="1406" spans="1:17" hidden="1" outlineLevel="1">
      <c r="A1406" s="51">
        <v>13109013</v>
      </c>
      <c r="B1406" s="52" t="s">
        <v>80</v>
      </c>
      <c r="C1406" s="53" t="s">
        <v>81</v>
      </c>
      <c r="D1406" s="54" t="s">
        <v>1391</v>
      </c>
      <c r="E1406" s="54"/>
      <c r="F1406" s="55">
        <v>3866</v>
      </c>
      <c r="G1406" s="56">
        <f t="shared" si="240"/>
        <v>0</v>
      </c>
      <c r="H1406" s="56">
        <f t="shared" si="241"/>
        <v>0</v>
      </c>
      <c r="I1406" s="103">
        <f t="shared" si="242"/>
        <v>2565.0909999999999</v>
      </c>
      <c r="J1406" s="103">
        <f t="shared" si="242"/>
        <v>1300.9090000000001</v>
      </c>
      <c r="K1406" s="55"/>
      <c r="L1406" s="55">
        <v>3866</v>
      </c>
      <c r="M1406" s="56">
        <f t="shared" si="243"/>
        <v>0</v>
      </c>
      <c r="N1406" s="56">
        <f t="shared" si="244"/>
        <v>0</v>
      </c>
      <c r="O1406" s="103">
        <f t="shared" si="245"/>
        <v>2565.0909999999999</v>
      </c>
      <c r="P1406" s="103">
        <f t="shared" si="245"/>
        <v>1300.9090000000001</v>
      </c>
      <c r="Q1406" s="50"/>
    </row>
    <row r="1407" spans="1:17" hidden="1" outlineLevel="1">
      <c r="A1407" s="51">
        <v>13109023</v>
      </c>
      <c r="B1407" s="52" t="s">
        <v>82</v>
      </c>
      <c r="C1407" s="53" t="s">
        <v>83</v>
      </c>
      <c r="D1407" s="54" t="s">
        <v>1391</v>
      </c>
      <c r="E1407" s="54"/>
      <c r="F1407" s="55">
        <v>229605.47</v>
      </c>
      <c r="G1407" s="56">
        <f t="shared" si="240"/>
        <v>0</v>
      </c>
      <c r="H1407" s="56">
        <f t="shared" si="241"/>
        <v>0</v>
      </c>
      <c r="I1407" s="103">
        <f t="shared" ref="I1407:J1426" si="246">IF(AND(RIGHT($A1407)&lt;&gt;"1",RIGHT($A1407)&lt;&gt;"2"),$F1407,0)*I$1385</f>
        <v>152343.229345</v>
      </c>
      <c r="J1407" s="103">
        <f t="shared" si="246"/>
        <v>77262.240655000001</v>
      </c>
      <c r="K1407" s="55"/>
      <c r="L1407" s="55">
        <v>1045048.3020833334</v>
      </c>
      <c r="M1407" s="56">
        <f t="shared" si="243"/>
        <v>0</v>
      </c>
      <c r="N1407" s="56">
        <f t="shared" si="244"/>
        <v>0</v>
      </c>
      <c r="O1407" s="103">
        <f t="shared" ref="O1407:P1426" si="247">IF(AND(RIGHT($A1407)&lt;&gt;"1",RIGHT($A1407)&lt;&gt;"2"),$L1407,0)*O$1385</f>
        <v>693389.54843229172</v>
      </c>
      <c r="P1407" s="103">
        <f t="shared" si="247"/>
        <v>351658.75365104171</v>
      </c>
      <c r="Q1407" s="50"/>
    </row>
    <row r="1408" spans="1:17" hidden="1" outlineLevel="1">
      <c r="A1408" s="51">
        <v>13400021</v>
      </c>
      <c r="B1408" s="52" t="s">
        <v>84</v>
      </c>
      <c r="C1408" s="53" t="s">
        <v>85</v>
      </c>
      <c r="D1408" s="54" t="s">
        <v>86</v>
      </c>
      <c r="E1408" s="54"/>
      <c r="F1408" s="55">
        <v>14367568.84</v>
      </c>
      <c r="G1408" s="56">
        <f t="shared" si="240"/>
        <v>14367568.84</v>
      </c>
      <c r="H1408" s="56">
        <f t="shared" si="241"/>
        <v>0</v>
      </c>
      <c r="I1408" s="103">
        <f t="shared" si="246"/>
        <v>0</v>
      </c>
      <c r="J1408" s="103">
        <f t="shared" si="246"/>
        <v>0</v>
      </c>
      <c r="K1408" s="55"/>
      <c r="L1408" s="55">
        <v>14434263.514999999</v>
      </c>
      <c r="M1408" s="56">
        <f t="shared" si="243"/>
        <v>14434263.514999999</v>
      </c>
      <c r="N1408" s="56">
        <f t="shared" si="244"/>
        <v>0</v>
      </c>
      <c r="O1408" s="103">
        <f t="shared" si="247"/>
        <v>0</v>
      </c>
      <c r="P1408" s="103">
        <f t="shared" si="247"/>
        <v>0</v>
      </c>
      <c r="Q1408" s="50"/>
    </row>
    <row r="1409" spans="1:17" hidden="1" outlineLevel="1">
      <c r="A1409" s="51">
        <v>13400031</v>
      </c>
      <c r="B1409" s="52" t="s">
        <v>87</v>
      </c>
      <c r="C1409" s="53" t="s">
        <v>88</v>
      </c>
      <c r="D1409" s="54" t="s">
        <v>86</v>
      </c>
      <c r="E1409" s="54"/>
      <c r="F1409" s="55">
        <v>-14367568.84</v>
      </c>
      <c r="G1409" s="56">
        <f t="shared" si="240"/>
        <v>-14367568.84</v>
      </c>
      <c r="H1409" s="56">
        <f t="shared" si="241"/>
        <v>0</v>
      </c>
      <c r="I1409" s="103">
        <f t="shared" si="246"/>
        <v>0</v>
      </c>
      <c r="J1409" s="103">
        <f t="shared" si="246"/>
        <v>0</v>
      </c>
      <c r="K1409" s="55"/>
      <c r="L1409" s="55">
        <v>-14434263.514999999</v>
      </c>
      <c r="M1409" s="56">
        <f t="shared" si="243"/>
        <v>-14434263.514999999</v>
      </c>
      <c r="N1409" s="56">
        <f t="shared" si="244"/>
        <v>0</v>
      </c>
      <c r="O1409" s="103">
        <f t="shared" si="247"/>
        <v>0</v>
      </c>
      <c r="P1409" s="103">
        <f t="shared" si="247"/>
        <v>0</v>
      </c>
      <c r="Q1409" s="50"/>
    </row>
    <row r="1410" spans="1:17" hidden="1" outlineLevel="1">
      <c r="A1410" s="51">
        <v>13400073</v>
      </c>
      <c r="B1410" s="52" t="s">
        <v>89</v>
      </c>
      <c r="C1410" s="53" t="s">
        <v>90</v>
      </c>
      <c r="D1410" s="54" t="s">
        <v>91</v>
      </c>
      <c r="E1410" s="54"/>
      <c r="F1410" s="55">
        <v>222808.49</v>
      </c>
      <c r="G1410" s="56">
        <f t="shared" si="240"/>
        <v>0</v>
      </c>
      <c r="H1410" s="56">
        <f t="shared" si="241"/>
        <v>0</v>
      </c>
      <c r="I1410" s="103">
        <f t="shared" si="246"/>
        <v>147833.43311499999</v>
      </c>
      <c r="J1410" s="103">
        <f t="shared" si="246"/>
        <v>74975.056884999998</v>
      </c>
      <c r="K1410" s="55"/>
      <c r="L1410" s="55">
        <v>364216.86499999993</v>
      </c>
      <c r="M1410" s="56">
        <f t="shared" si="243"/>
        <v>0</v>
      </c>
      <c r="N1410" s="56">
        <f t="shared" si="244"/>
        <v>0</v>
      </c>
      <c r="O1410" s="103">
        <f t="shared" si="247"/>
        <v>241657.88992749996</v>
      </c>
      <c r="P1410" s="103">
        <f t="shared" si="247"/>
        <v>122558.97507249999</v>
      </c>
      <c r="Q1410" s="50"/>
    </row>
    <row r="1411" spans="1:17" hidden="1" outlineLevel="1">
      <c r="A1411" s="51">
        <v>13400111</v>
      </c>
      <c r="B1411" s="52" t="s">
        <v>92</v>
      </c>
      <c r="C1411" s="53" t="s">
        <v>93</v>
      </c>
      <c r="D1411" s="54" t="s">
        <v>86</v>
      </c>
      <c r="E1411" s="54"/>
      <c r="F1411" s="55">
        <v>0</v>
      </c>
      <c r="G1411" s="56">
        <f t="shared" si="240"/>
        <v>0</v>
      </c>
      <c r="H1411" s="56">
        <f t="shared" si="241"/>
        <v>0</v>
      </c>
      <c r="I1411" s="103">
        <f t="shared" si="246"/>
        <v>0</v>
      </c>
      <c r="J1411" s="103">
        <f t="shared" si="246"/>
        <v>0</v>
      </c>
      <c r="K1411" s="55"/>
      <c r="L1411" s="55">
        <v>9375</v>
      </c>
      <c r="M1411" s="56">
        <f t="shared" si="243"/>
        <v>9375</v>
      </c>
      <c r="N1411" s="56">
        <f t="shared" si="244"/>
        <v>0</v>
      </c>
      <c r="O1411" s="103">
        <f t="shared" si="247"/>
        <v>0</v>
      </c>
      <c r="P1411" s="103">
        <f t="shared" si="247"/>
        <v>0</v>
      </c>
      <c r="Q1411" s="50"/>
    </row>
    <row r="1412" spans="1:17" hidden="1" outlineLevel="1">
      <c r="A1412" s="51">
        <v>13400123</v>
      </c>
      <c r="B1412" s="52" t="s">
        <v>94</v>
      </c>
      <c r="C1412" s="53" t="s">
        <v>95</v>
      </c>
      <c r="D1412" s="54" t="s">
        <v>91</v>
      </c>
      <c r="E1412" s="54"/>
      <c r="F1412" s="55">
        <v>0</v>
      </c>
      <c r="G1412" s="56">
        <f t="shared" si="240"/>
        <v>0</v>
      </c>
      <c r="H1412" s="56">
        <f t="shared" si="241"/>
        <v>0</v>
      </c>
      <c r="I1412" s="103">
        <f t="shared" si="246"/>
        <v>0</v>
      </c>
      <c r="J1412" s="103">
        <f t="shared" si="246"/>
        <v>0</v>
      </c>
      <c r="K1412" s="55"/>
      <c r="L1412" s="55">
        <v>0</v>
      </c>
      <c r="M1412" s="56">
        <f t="shared" si="243"/>
        <v>0</v>
      </c>
      <c r="N1412" s="56">
        <f t="shared" si="244"/>
        <v>0</v>
      </c>
      <c r="O1412" s="103">
        <f t="shared" si="247"/>
        <v>0</v>
      </c>
      <c r="P1412" s="103">
        <f t="shared" si="247"/>
        <v>0</v>
      </c>
      <c r="Q1412" s="50"/>
    </row>
    <row r="1413" spans="1:17" hidden="1" outlineLevel="1">
      <c r="A1413" s="51">
        <v>13400211</v>
      </c>
      <c r="B1413" s="52" t="s">
        <v>96</v>
      </c>
      <c r="C1413" s="53" t="s">
        <v>97</v>
      </c>
      <c r="D1413" s="54" t="s">
        <v>1391</v>
      </c>
      <c r="E1413" s="54"/>
      <c r="F1413" s="55">
        <v>0</v>
      </c>
      <c r="G1413" s="56">
        <f t="shared" si="240"/>
        <v>0</v>
      </c>
      <c r="H1413" s="56">
        <f t="shared" si="241"/>
        <v>0</v>
      </c>
      <c r="I1413" s="103">
        <f t="shared" si="246"/>
        <v>0</v>
      </c>
      <c r="J1413" s="103">
        <f t="shared" si="246"/>
        <v>0</v>
      </c>
      <c r="K1413" s="55"/>
      <c r="L1413" s="55">
        <v>0</v>
      </c>
      <c r="M1413" s="56">
        <f t="shared" si="243"/>
        <v>0</v>
      </c>
      <c r="N1413" s="56">
        <f t="shared" si="244"/>
        <v>0</v>
      </c>
      <c r="O1413" s="103">
        <f t="shared" si="247"/>
        <v>0</v>
      </c>
      <c r="P1413" s="103">
        <f t="shared" si="247"/>
        <v>0</v>
      </c>
      <c r="Q1413" s="50"/>
    </row>
    <row r="1414" spans="1:17" hidden="1" outlineLevel="1">
      <c r="A1414" s="51">
        <v>13400241</v>
      </c>
      <c r="B1414" s="52" t="s">
        <v>98</v>
      </c>
      <c r="C1414" s="53" t="s">
        <v>99</v>
      </c>
      <c r="D1414" s="54" t="s">
        <v>86</v>
      </c>
      <c r="E1414" s="54"/>
      <c r="F1414" s="55">
        <v>0</v>
      </c>
      <c r="G1414" s="56">
        <f t="shared" si="240"/>
        <v>0</v>
      </c>
      <c r="H1414" s="56">
        <f t="shared" si="241"/>
        <v>0</v>
      </c>
      <c r="I1414" s="103">
        <f t="shared" si="246"/>
        <v>0</v>
      </c>
      <c r="J1414" s="103">
        <f t="shared" si="246"/>
        <v>0</v>
      </c>
      <c r="K1414" s="55"/>
      <c r="L1414" s="55">
        <v>0</v>
      </c>
      <c r="M1414" s="56">
        <f t="shared" si="243"/>
        <v>0</v>
      </c>
      <c r="N1414" s="56">
        <f t="shared" si="244"/>
        <v>0</v>
      </c>
      <c r="O1414" s="103">
        <f t="shared" si="247"/>
        <v>0</v>
      </c>
      <c r="P1414" s="103">
        <f t="shared" si="247"/>
        <v>0</v>
      </c>
      <c r="Q1414" s="50"/>
    </row>
    <row r="1415" spans="1:17" hidden="1" outlineLevel="1">
      <c r="A1415" s="51">
        <v>13400261</v>
      </c>
      <c r="B1415" s="52" t="s">
        <v>100</v>
      </c>
      <c r="C1415" s="53" t="s">
        <v>101</v>
      </c>
      <c r="D1415" s="54" t="s">
        <v>86</v>
      </c>
      <c r="E1415" s="54"/>
      <c r="F1415" s="55">
        <v>252930</v>
      </c>
      <c r="G1415" s="56">
        <f t="shared" si="240"/>
        <v>252930</v>
      </c>
      <c r="H1415" s="56">
        <f t="shared" si="241"/>
        <v>0</v>
      </c>
      <c r="I1415" s="103">
        <f t="shared" si="246"/>
        <v>0</v>
      </c>
      <c r="J1415" s="103">
        <f t="shared" si="246"/>
        <v>0</v>
      </c>
      <c r="K1415" s="55"/>
      <c r="L1415" s="55">
        <v>252930</v>
      </c>
      <c r="M1415" s="56">
        <f t="shared" si="243"/>
        <v>252930</v>
      </c>
      <c r="N1415" s="56">
        <f t="shared" si="244"/>
        <v>0</v>
      </c>
      <c r="O1415" s="103">
        <f t="shared" si="247"/>
        <v>0</v>
      </c>
      <c r="P1415" s="103">
        <f t="shared" si="247"/>
        <v>0</v>
      </c>
      <c r="Q1415" s="50"/>
    </row>
    <row r="1416" spans="1:17" hidden="1" outlineLevel="1">
      <c r="A1416" s="51">
        <v>13400271</v>
      </c>
      <c r="B1416" s="52" t="s">
        <v>102</v>
      </c>
      <c r="C1416" s="53" t="s">
        <v>103</v>
      </c>
      <c r="D1416" s="54" t="s">
        <v>1391</v>
      </c>
      <c r="E1416" s="54"/>
      <c r="F1416" s="55">
        <v>0</v>
      </c>
      <c r="G1416" s="56">
        <f t="shared" si="240"/>
        <v>0</v>
      </c>
      <c r="H1416" s="56">
        <f t="shared" si="241"/>
        <v>0</v>
      </c>
      <c r="I1416" s="103">
        <f t="shared" si="246"/>
        <v>0</v>
      </c>
      <c r="J1416" s="103">
        <f t="shared" si="246"/>
        <v>0</v>
      </c>
      <c r="K1416" s="55"/>
      <c r="L1416" s="55">
        <v>0</v>
      </c>
      <c r="M1416" s="56">
        <f t="shared" si="243"/>
        <v>0</v>
      </c>
      <c r="N1416" s="56">
        <f t="shared" si="244"/>
        <v>0</v>
      </c>
      <c r="O1416" s="103">
        <f t="shared" si="247"/>
        <v>0</v>
      </c>
      <c r="P1416" s="103">
        <f t="shared" si="247"/>
        <v>0</v>
      </c>
      <c r="Q1416" s="50"/>
    </row>
    <row r="1417" spans="1:17" hidden="1" outlineLevel="1">
      <c r="A1417" s="51">
        <v>13400281</v>
      </c>
      <c r="B1417" s="52" t="s">
        <v>104</v>
      </c>
      <c r="C1417" s="53" t="s">
        <v>105</v>
      </c>
      <c r="D1417" s="54" t="s">
        <v>1391</v>
      </c>
      <c r="E1417" s="54"/>
      <c r="F1417" s="55">
        <v>0</v>
      </c>
      <c r="G1417" s="56">
        <f t="shared" si="240"/>
        <v>0</v>
      </c>
      <c r="H1417" s="56">
        <f t="shared" si="241"/>
        <v>0</v>
      </c>
      <c r="I1417" s="103">
        <f t="shared" si="246"/>
        <v>0</v>
      </c>
      <c r="J1417" s="103">
        <f t="shared" si="246"/>
        <v>0</v>
      </c>
      <c r="K1417" s="55"/>
      <c r="L1417" s="55">
        <v>0</v>
      </c>
      <c r="M1417" s="56">
        <f t="shared" si="243"/>
        <v>0</v>
      </c>
      <c r="N1417" s="56">
        <f t="shared" si="244"/>
        <v>0</v>
      </c>
      <c r="O1417" s="103">
        <f t="shared" si="247"/>
        <v>0</v>
      </c>
      <c r="P1417" s="103">
        <f t="shared" si="247"/>
        <v>0</v>
      </c>
      <c r="Q1417" s="50"/>
    </row>
    <row r="1418" spans="1:17" hidden="1" outlineLevel="1">
      <c r="A1418" s="51">
        <v>13400311</v>
      </c>
      <c r="B1418" s="52" t="s">
        <v>106</v>
      </c>
      <c r="C1418" s="53" t="s">
        <v>107</v>
      </c>
      <c r="D1418" s="54" t="s">
        <v>1391</v>
      </c>
      <c r="E1418" s="54"/>
      <c r="F1418" s="55">
        <v>64900</v>
      </c>
      <c r="G1418" s="56">
        <f t="shared" si="240"/>
        <v>64900</v>
      </c>
      <c r="H1418" s="56">
        <f t="shared" si="241"/>
        <v>0</v>
      </c>
      <c r="I1418" s="103">
        <f t="shared" si="246"/>
        <v>0</v>
      </c>
      <c r="J1418" s="103">
        <f t="shared" si="246"/>
        <v>0</v>
      </c>
      <c r="K1418" s="55"/>
      <c r="L1418" s="55">
        <v>64900</v>
      </c>
      <c r="M1418" s="56">
        <f t="shared" si="243"/>
        <v>64900</v>
      </c>
      <c r="N1418" s="56">
        <f t="shared" si="244"/>
        <v>0</v>
      </c>
      <c r="O1418" s="103">
        <f t="shared" si="247"/>
        <v>0</v>
      </c>
      <c r="P1418" s="103">
        <f t="shared" si="247"/>
        <v>0</v>
      </c>
      <c r="Q1418" s="50"/>
    </row>
    <row r="1419" spans="1:17" hidden="1" outlineLevel="1">
      <c r="A1419" s="51">
        <v>13400321</v>
      </c>
      <c r="B1419" s="52" t="s">
        <v>108</v>
      </c>
      <c r="C1419" s="53" t="s">
        <v>109</v>
      </c>
      <c r="D1419" s="54" t="s">
        <v>86</v>
      </c>
      <c r="E1419" s="54"/>
      <c r="F1419" s="55">
        <v>30000</v>
      </c>
      <c r="G1419" s="56">
        <f t="shared" si="240"/>
        <v>30000</v>
      </c>
      <c r="H1419" s="56">
        <f t="shared" si="241"/>
        <v>0</v>
      </c>
      <c r="I1419" s="103">
        <f t="shared" si="246"/>
        <v>0</v>
      </c>
      <c r="J1419" s="103">
        <f t="shared" si="246"/>
        <v>0</v>
      </c>
      <c r="K1419" s="55"/>
      <c r="L1419" s="55">
        <v>30000</v>
      </c>
      <c r="M1419" s="56">
        <f t="shared" si="243"/>
        <v>30000</v>
      </c>
      <c r="N1419" s="56">
        <f t="shared" si="244"/>
        <v>0</v>
      </c>
      <c r="O1419" s="103">
        <f t="shared" si="247"/>
        <v>0</v>
      </c>
      <c r="P1419" s="103">
        <f t="shared" si="247"/>
        <v>0</v>
      </c>
      <c r="Q1419" s="50"/>
    </row>
    <row r="1420" spans="1:17" hidden="1" outlineLevel="1">
      <c r="A1420" s="51">
        <v>13400332</v>
      </c>
      <c r="B1420" s="52" t="s">
        <v>110</v>
      </c>
      <c r="C1420" s="53" t="s">
        <v>111</v>
      </c>
      <c r="D1420" s="54" t="s">
        <v>91</v>
      </c>
      <c r="E1420" s="54"/>
      <c r="F1420" s="55">
        <v>1778081.24</v>
      </c>
      <c r="G1420" s="56">
        <f t="shared" si="240"/>
        <v>0</v>
      </c>
      <c r="H1420" s="56">
        <f t="shared" si="241"/>
        <v>1778081.24</v>
      </c>
      <c r="I1420" s="103">
        <f t="shared" si="246"/>
        <v>0</v>
      </c>
      <c r="J1420" s="103">
        <f t="shared" si="246"/>
        <v>0</v>
      </c>
      <c r="K1420" s="55"/>
      <c r="L1420" s="55">
        <v>1772630.6449999998</v>
      </c>
      <c r="M1420" s="56">
        <f t="shared" si="243"/>
        <v>0</v>
      </c>
      <c r="N1420" s="56">
        <f t="shared" si="244"/>
        <v>1772630.6449999998</v>
      </c>
      <c r="O1420" s="103">
        <f t="shared" si="247"/>
        <v>0</v>
      </c>
      <c r="P1420" s="103">
        <f t="shared" si="247"/>
        <v>0</v>
      </c>
      <c r="Q1420" s="50"/>
    </row>
    <row r="1421" spans="1:17" hidden="1" outlineLevel="1">
      <c r="A1421" s="51">
        <v>13400341</v>
      </c>
      <c r="B1421" s="52" t="s">
        <v>112</v>
      </c>
      <c r="C1421" s="53" t="s">
        <v>113</v>
      </c>
      <c r="D1421" s="54" t="s">
        <v>91</v>
      </c>
      <c r="E1421" s="54"/>
      <c r="F1421" s="55">
        <v>14826945.48</v>
      </c>
      <c r="G1421" s="56">
        <f t="shared" si="240"/>
        <v>14826945.48</v>
      </c>
      <c r="H1421" s="56">
        <f t="shared" si="241"/>
        <v>0</v>
      </c>
      <c r="I1421" s="103">
        <f t="shared" si="246"/>
        <v>0</v>
      </c>
      <c r="J1421" s="103">
        <f t="shared" si="246"/>
        <v>0</v>
      </c>
      <c r="K1421" s="55"/>
      <c r="L1421" s="55">
        <v>9474833.1762499996</v>
      </c>
      <c r="M1421" s="56">
        <f t="shared" si="243"/>
        <v>9474833.1762499996</v>
      </c>
      <c r="N1421" s="56">
        <f t="shared" si="244"/>
        <v>0</v>
      </c>
      <c r="O1421" s="103">
        <f t="shared" si="247"/>
        <v>0</v>
      </c>
      <c r="P1421" s="103">
        <f t="shared" si="247"/>
        <v>0</v>
      </c>
      <c r="Q1421" s="50"/>
    </row>
    <row r="1422" spans="1:17" hidden="1" outlineLevel="1">
      <c r="A1422" s="51">
        <v>13400342</v>
      </c>
      <c r="B1422" s="52" t="s">
        <v>114</v>
      </c>
      <c r="C1422" s="53" t="s">
        <v>115</v>
      </c>
      <c r="D1422" s="54" t="s">
        <v>91</v>
      </c>
      <c r="E1422" s="54"/>
      <c r="F1422" s="55">
        <v>0</v>
      </c>
      <c r="G1422" s="56">
        <f t="shared" si="240"/>
        <v>0</v>
      </c>
      <c r="H1422" s="56">
        <f t="shared" si="241"/>
        <v>0</v>
      </c>
      <c r="I1422" s="103">
        <f t="shared" si="246"/>
        <v>0</v>
      </c>
      <c r="J1422" s="103">
        <f t="shared" si="246"/>
        <v>0</v>
      </c>
      <c r="K1422" s="55"/>
      <c r="L1422" s="55">
        <v>7666672.145833333</v>
      </c>
      <c r="M1422" s="56">
        <f t="shared" si="243"/>
        <v>0</v>
      </c>
      <c r="N1422" s="56">
        <f t="shared" si="244"/>
        <v>7666672.145833333</v>
      </c>
      <c r="O1422" s="103">
        <f t="shared" si="247"/>
        <v>0</v>
      </c>
      <c r="P1422" s="103">
        <f t="shared" si="247"/>
        <v>0</v>
      </c>
      <c r="Q1422" s="50"/>
    </row>
    <row r="1423" spans="1:17" hidden="1" outlineLevel="1">
      <c r="A1423" s="51">
        <v>13400351</v>
      </c>
      <c r="B1423" s="52" t="s">
        <v>116</v>
      </c>
      <c r="C1423" s="53" t="s">
        <v>117</v>
      </c>
      <c r="D1423" s="54" t="s">
        <v>91</v>
      </c>
      <c r="E1423" s="54"/>
      <c r="F1423" s="55">
        <v>0</v>
      </c>
      <c r="G1423" s="56">
        <f t="shared" si="240"/>
        <v>0</v>
      </c>
      <c r="H1423" s="56">
        <f t="shared" si="241"/>
        <v>0</v>
      </c>
      <c r="I1423" s="103">
        <f t="shared" si="246"/>
        <v>0</v>
      </c>
      <c r="J1423" s="103">
        <f t="shared" si="246"/>
        <v>0</v>
      </c>
      <c r="K1423" s="55"/>
      <c r="L1423" s="55">
        <v>4791666.666666667</v>
      </c>
      <c r="M1423" s="56">
        <f t="shared" si="243"/>
        <v>4791666.666666667</v>
      </c>
      <c r="N1423" s="56">
        <f t="shared" si="244"/>
        <v>0</v>
      </c>
      <c r="O1423" s="103">
        <f t="shared" si="247"/>
        <v>0</v>
      </c>
      <c r="P1423" s="103">
        <f t="shared" si="247"/>
        <v>0</v>
      </c>
      <c r="Q1423" s="50"/>
    </row>
    <row r="1424" spans="1:17" hidden="1" outlineLevel="1">
      <c r="A1424" s="51">
        <v>13500003</v>
      </c>
      <c r="B1424" s="52" t="s">
        <v>118</v>
      </c>
      <c r="C1424" s="53" t="s">
        <v>119</v>
      </c>
      <c r="D1424" s="54" t="s">
        <v>1391</v>
      </c>
      <c r="E1424" s="54"/>
      <c r="F1424" s="55">
        <v>0</v>
      </c>
      <c r="G1424" s="56">
        <f t="shared" si="240"/>
        <v>0</v>
      </c>
      <c r="H1424" s="56">
        <f t="shared" si="241"/>
        <v>0</v>
      </c>
      <c r="I1424" s="103">
        <f t="shared" si="246"/>
        <v>0</v>
      </c>
      <c r="J1424" s="103">
        <f t="shared" si="246"/>
        <v>0</v>
      </c>
      <c r="K1424" s="55"/>
      <c r="L1424" s="55">
        <v>5443.4841666666662</v>
      </c>
      <c r="M1424" s="56">
        <f t="shared" si="243"/>
        <v>0</v>
      </c>
      <c r="N1424" s="56">
        <f t="shared" si="244"/>
        <v>0</v>
      </c>
      <c r="O1424" s="103">
        <f t="shared" si="247"/>
        <v>3611.7517445833328</v>
      </c>
      <c r="P1424" s="103">
        <f t="shared" si="247"/>
        <v>1831.7324220833332</v>
      </c>
      <c r="Q1424" s="50"/>
    </row>
    <row r="1425" spans="1:17" hidden="1" outlineLevel="1">
      <c r="A1425" s="51">
        <v>13500041</v>
      </c>
      <c r="B1425" s="52" t="s">
        <v>120</v>
      </c>
      <c r="C1425" s="53" t="s">
        <v>121</v>
      </c>
      <c r="D1425" s="54" t="s">
        <v>1391</v>
      </c>
      <c r="E1425" s="54"/>
      <c r="F1425" s="55">
        <v>38308.75</v>
      </c>
      <c r="G1425" s="56">
        <f t="shared" si="240"/>
        <v>38308.75</v>
      </c>
      <c r="H1425" s="56">
        <f t="shared" si="241"/>
        <v>0</v>
      </c>
      <c r="I1425" s="103">
        <f t="shared" si="246"/>
        <v>0</v>
      </c>
      <c r="J1425" s="103">
        <f t="shared" si="246"/>
        <v>0</v>
      </c>
      <c r="K1425" s="55"/>
      <c r="L1425" s="55">
        <v>56852.959999999999</v>
      </c>
      <c r="M1425" s="56">
        <f t="shared" si="243"/>
        <v>56852.959999999999</v>
      </c>
      <c r="N1425" s="56">
        <f t="shared" si="244"/>
        <v>0</v>
      </c>
      <c r="O1425" s="103">
        <f t="shared" si="247"/>
        <v>0</v>
      </c>
      <c r="P1425" s="103">
        <f t="shared" si="247"/>
        <v>0</v>
      </c>
      <c r="Q1425" s="50"/>
    </row>
    <row r="1426" spans="1:17" hidden="1" outlineLevel="1">
      <c r="A1426" s="51">
        <v>13500051</v>
      </c>
      <c r="B1426" s="52" t="s">
        <v>122</v>
      </c>
      <c r="C1426" s="53" t="s">
        <v>123</v>
      </c>
      <c r="D1426" s="54" t="s">
        <v>1391</v>
      </c>
      <c r="E1426" s="54"/>
      <c r="F1426" s="55">
        <v>73353</v>
      </c>
      <c r="G1426" s="56">
        <f t="shared" si="240"/>
        <v>73353</v>
      </c>
      <c r="H1426" s="56">
        <f t="shared" si="241"/>
        <v>0</v>
      </c>
      <c r="I1426" s="103">
        <f t="shared" si="246"/>
        <v>0</v>
      </c>
      <c r="J1426" s="103">
        <f t="shared" si="246"/>
        <v>0</v>
      </c>
      <c r="K1426" s="55"/>
      <c r="L1426" s="55">
        <v>73353</v>
      </c>
      <c r="M1426" s="56">
        <f t="shared" si="243"/>
        <v>73353</v>
      </c>
      <c r="N1426" s="56">
        <f t="shared" si="244"/>
        <v>0</v>
      </c>
      <c r="O1426" s="103">
        <f t="shared" si="247"/>
        <v>0</v>
      </c>
      <c r="P1426" s="103">
        <f t="shared" si="247"/>
        <v>0</v>
      </c>
      <c r="Q1426" s="50"/>
    </row>
    <row r="1427" spans="1:17" hidden="1" outlineLevel="1">
      <c r="A1427" s="51">
        <v>13500061</v>
      </c>
      <c r="B1427" s="52" t="s">
        <v>124</v>
      </c>
      <c r="C1427" s="53" t="s">
        <v>125</v>
      </c>
      <c r="D1427" s="54" t="s">
        <v>1391</v>
      </c>
      <c r="E1427" s="54"/>
      <c r="F1427" s="55">
        <v>1172337</v>
      </c>
      <c r="G1427" s="56">
        <f t="shared" si="240"/>
        <v>1172337</v>
      </c>
      <c r="H1427" s="56">
        <f t="shared" si="241"/>
        <v>0</v>
      </c>
      <c r="I1427" s="103">
        <f t="shared" ref="I1427:J1446" si="248">IF(AND(RIGHT($A1427)&lt;&gt;"1",RIGHT($A1427)&lt;&gt;"2"),$F1427,0)*I$1385</f>
        <v>0</v>
      </c>
      <c r="J1427" s="103">
        <f t="shared" si="248"/>
        <v>0</v>
      </c>
      <c r="K1427" s="55"/>
      <c r="L1427" s="55">
        <v>1187238.25</v>
      </c>
      <c r="M1427" s="56">
        <f t="shared" si="243"/>
        <v>1187238.25</v>
      </c>
      <c r="N1427" s="56">
        <f t="shared" si="244"/>
        <v>0</v>
      </c>
      <c r="O1427" s="103">
        <f t="shared" ref="O1427:P1446" si="249">IF(AND(RIGHT($A1427)&lt;&gt;"1",RIGHT($A1427)&lt;&gt;"2"),$L1427,0)*O$1385</f>
        <v>0</v>
      </c>
      <c r="P1427" s="103">
        <f t="shared" si="249"/>
        <v>0</v>
      </c>
      <c r="Q1427" s="50"/>
    </row>
    <row r="1428" spans="1:17" hidden="1" outlineLevel="1">
      <c r="A1428" s="51">
        <v>13500071</v>
      </c>
      <c r="B1428" s="52" t="s">
        <v>126</v>
      </c>
      <c r="C1428" s="53" t="s">
        <v>127</v>
      </c>
      <c r="D1428" s="54" t="s">
        <v>1391</v>
      </c>
      <c r="E1428" s="54"/>
      <c r="F1428" s="55">
        <v>1135288</v>
      </c>
      <c r="G1428" s="56">
        <f t="shared" si="240"/>
        <v>1135288</v>
      </c>
      <c r="H1428" s="56">
        <f t="shared" si="241"/>
        <v>0</v>
      </c>
      <c r="I1428" s="103">
        <f t="shared" si="248"/>
        <v>0</v>
      </c>
      <c r="J1428" s="103">
        <f t="shared" si="248"/>
        <v>0</v>
      </c>
      <c r="K1428" s="55"/>
      <c r="L1428" s="55">
        <v>1133776.7916666667</v>
      </c>
      <c r="M1428" s="56">
        <f t="shared" si="243"/>
        <v>1133776.7916666667</v>
      </c>
      <c r="N1428" s="56">
        <f t="shared" si="244"/>
        <v>0</v>
      </c>
      <c r="O1428" s="103">
        <f t="shared" si="249"/>
        <v>0</v>
      </c>
      <c r="P1428" s="103">
        <f t="shared" si="249"/>
        <v>0</v>
      </c>
      <c r="Q1428" s="50"/>
    </row>
    <row r="1429" spans="1:17" hidden="1" outlineLevel="1">
      <c r="A1429" s="51">
        <v>13500183</v>
      </c>
      <c r="B1429" s="52" t="s">
        <v>128</v>
      </c>
      <c r="C1429" s="53" t="s">
        <v>129</v>
      </c>
      <c r="D1429" s="54" t="s">
        <v>1391</v>
      </c>
      <c r="E1429" s="54"/>
      <c r="F1429" s="55">
        <v>100000</v>
      </c>
      <c r="G1429" s="56">
        <f t="shared" si="240"/>
        <v>0</v>
      </c>
      <c r="H1429" s="56">
        <f t="shared" si="241"/>
        <v>0</v>
      </c>
      <c r="I1429" s="103">
        <f t="shared" si="248"/>
        <v>66350</v>
      </c>
      <c r="J1429" s="103">
        <f t="shared" si="248"/>
        <v>33650</v>
      </c>
      <c r="K1429" s="55"/>
      <c r="L1429" s="55">
        <v>100000</v>
      </c>
      <c r="M1429" s="56">
        <f t="shared" si="243"/>
        <v>0</v>
      </c>
      <c r="N1429" s="56">
        <f t="shared" si="244"/>
        <v>0</v>
      </c>
      <c r="O1429" s="103">
        <f t="shared" si="249"/>
        <v>66350</v>
      </c>
      <c r="P1429" s="103">
        <f t="shared" si="249"/>
        <v>33650</v>
      </c>
      <c r="Q1429" s="50"/>
    </row>
    <row r="1430" spans="1:17" hidden="1" outlineLevel="1">
      <c r="A1430" s="51">
        <v>13500192</v>
      </c>
      <c r="B1430" s="52" t="s">
        <v>130</v>
      </c>
      <c r="C1430" s="53" t="s">
        <v>131</v>
      </c>
      <c r="D1430" s="54" t="s">
        <v>1391</v>
      </c>
      <c r="E1430" s="54"/>
      <c r="F1430" s="55">
        <v>0</v>
      </c>
      <c r="G1430" s="56">
        <f t="shared" si="240"/>
        <v>0</v>
      </c>
      <c r="H1430" s="56">
        <f t="shared" si="241"/>
        <v>0</v>
      </c>
      <c r="I1430" s="103">
        <f t="shared" si="248"/>
        <v>0</v>
      </c>
      <c r="J1430" s="103">
        <f t="shared" si="248"/>
        <v>0</v>
      </c>
      <c r="K1430" s="55"/>
      <c r="L1430" s="55">
        <v>0</v>
      </c>
      <c r="M1430" s="56">
        <f t="shared" si="243"/>
        <v>0</v>
      </c>
      <c r="N1430" s="56">
        <f t="shared" si="244"/>
        <v>0</v>
      </c>
      <c r="O1430" s="103">
        <f t="shared" si="249"/>
        <v>0</v>
      </c>
      <c r="P1430" s="103">
        <f t="shared" si="249"/>
        <v>0</v>
      </c>
      <c r="Q1430" s="50"/>
    </row>
    <row r="1431" spans="1:17" hidden="1" outlineLevel="1">
      <c r="A1431" s="51">
        <v>13500201</v>
      </c>
      <c r="B1431" s="52" t="s">
        <v>132</v>
      </c>
      <c r="C1431" s="53" t="s">
        <v>133</v>
      </c>
      <c r="D1431" s="54" t="s">
        <v>1391</v>
      </c>
      <c r="E1431" s="54"/>
      <c r="F1431" s="55">
        <v>1117866.96</v>
      </c>
      <c r="G1431" s="56">
        <f t="shared" si="240"/>
        <v>1117866.96</v>
      </c>
      <c r="H1431" s="56">
        <f t="shared" si="241"/>
        <v>0</v>
      </c>
      <c r="I1431" s="103">
        <f t="shared" si="248"/>
        <v>0</v>
      </c>
      <c r="J1431" s="103">
        <f t="shared" si="248"/>
        <v>0</v>
      </c>
      <c r="K1431" s="55"/>
      <c r="L1431" s="55">
        <v>618305.07374999998</v>
      </c>
      <c r="M1431" s="56">
        <f t="shared" si="243"/>
        <v>618305.07374999998</v>
      </c>
      <c r="N1431" s="56">
        <f t="shared" si="244"/>
        <v>0</v>
      </c>
      <c r="O1431" s="103">
        <f t="shared" si="249"/>
        <v>0</v>
      </c>
      <c r="P1431" s="103">
        <f t="shared" si="249"/>
        <v>0</v>
      </c>
      <c r="Q1431" s="50"/>
    </row>
    <row r="1432" spans="1:17" hidden="1" outlineLevel="1">
      <c r="A1432" s="51">
        <v>13500203</v>
      </c>
      <c r="B1432" s="52" t="s">
        <v>134</v>
      </c>
      <c r="C1432" s="53" t="s">
        <v>135</v>
      </c>
      <c r="D1432" s="54" t="s">
        <v>1391</v>
      </c>
      <c r="E1432" s="54"/>
      <c r="F1432" s="55">
        <v>75000</v>
      </c>
      <c r="G1432" s="56">
        <f t="shared" si="240"/>
        <v>0</v>
      </c>
      <c r="H1432" s="56">
        <f t="shared" si="241"/>
        <v>0</v>
      </c>
      <c r="I1432" s="103">
        <f t="shared" si="248"/>
        <v>49762.5</v>
      </c>
      <c r="J1432" s="103">
        <f t="shared" si="248"/>
        <v>25237.5</v>
      </c>
      <c r="K1432" s="55"/>
      <c r="L1432" s="55">
        <v>75000</v>
      </c>
      <c r="M1432" s="56">
        <f t="shared" si="243"/>
        <v>0</v>
      </c>
      <c r="N1432" s="56">
        <f t="shared" si="244"/>
        <v>0</v>
      </c>
      <c r="O1432" s="103">
        <f t="shared" si="249"/>
        <v>49762.5</v>
      </c>
      <c r="P1432" s="103">
        <f t="shared" si="249"/>
        <v>25237.5</v>
      </c>
      <c r="Q1432" s="50"/>
    </row>
    <row r="1433" spans="1:17" hidden="1" outlineLevel="1">
      <c r="A1433" s="51">
        <v>13600013</v>
      </c>
      <c r="B1433" s="52" t="s">
        <v>138</v>
      </c>
      <c r="C1433" s="53" t="s">
        <v>139</v>
      </c>
      <c r="D1433" s="54" t="s">
        <v>91</v>
      </c>
      <c r="E1433" s="54"/>
      <c r="F1433" s="55">
        <v>0</v>
      </c>
      <c r="G1433" s="56">
        <f t="shared" si="240"/>
        <v>0</v>
      </c>
      <c r="H1433" s="56">
        <f t="shared" si="241"/>
        <v>0</v>
      </c>
      <c r="I1433" s="103">
        <f t="shared" si="248"/>
        <v>0</v>
      </c>
      <c r="J1433" s="103">
        <f t="shared" si="248"/>
        <v>0</v>
      </c>
      <c r="K1433" s="55"/>
      <c r="L1433" s="55">
        <v>0</v>
      </c>
      <c r="M1433" s="56">
        <f t="shared" si="243"/>
        <v>0</v>
      </c>
      <c r="N1433" s="56">
        <f t="shared" si="244"/>
        <v>0</v>
      </c>
      <c r="O1433" s="103">
        <f t="shared" si="249"/>
        <v>0</v>
      </c>
      <c r="P1433" s="103">
        <f t="shared" si="249"/>
        <v>0</v>
      </c>
      <c r="Q1433" s="50"/>
    </row>
    <row r="1434" spans="1:17" hidden="1" outlineLevel="1">
      <c r="A1434" s="51">
        <v>14100311</v>
      </c>
      <c r="B1434" s="52" t="s">
        <v>140</v>
      </c>
      <c r="C1434" s="53" t="s">
        <v>141</v>
      </c>
      <c r="D1434" s="54" t="s">
        <v>91</v>
      </c>
      <c r="E1434" s="54"/>
      <c r="F1434" s="55">
        <v>91409.97</v>
      </c>
      <c r="G1434" s="56">
        <f t="shared" si="240"/>
        <v>91409.97</v>
      </c>
      <c r="H1434" s="56">
        <f t="shared" si="241"/>
        <v>0</v>
      </c>
      <c r="I1434" s="103">
        <f t="shared" si="248"/>
        <v>0</v>
      </c>
      <c r="J1434" s="103">
        <f t="shared" si="248"/>
        <v>0</v>
      </c>
      <c r="K1434" s="55"/>
      <c r="L1434" s="55">
        <v>197554.69874999995</v>
      </c>
      <c r="M1434" s="56">
        <f t="shared" si="243"/>
        <v>197554.69874999995</v>
      </c>
      <c r="N1434" s="56">
        <f t="shared" si="244"/>
        <v>0</v>
      </c>
      <c r="O1434" s="103">
        <f t="shared" si="249"/>
        <v>0</v>
      </c>
      <c r="P1434" s="103">
        <f t="shared" si="249"/>
        <v>0</v>
      </c>
      <c r="Q1434" s="50"/>
    </row>
    <row r="1435" spans="1:17" hidden="1" outlineLevel="1">
      <c r="A1435" s="51">
        <v>14200003</v>
      </c>
      <c r="B1435" s="52" t="s">
        <v>142</v>
      </c>
      <c r="C1435" s="53" t="s">
        <v>143</v>
      </c>
      <c r="D1435" s="54" t="s">
        <v>1391</v>
      </c>
      <c r="E1435" s="54"/>
      <c r="F1435" s="55">
        <v>-28382.74</v>
      </c>
      <c r="G1435" s="56">
        <f t="shared" si="240"/>
        <v>0</v>
      </c>
      <c r="H1435" s="56">
        <f t="shared" si="241"/>
        <v>0</v>
      </c>
      <c r="I1435" s="103">
        <f t="shared" si="248"/>
        <v>-18831.947990000001</v>
      </c>
      <c r="J1435" s="103">
        <f t="shared" si="248"/>
        <v>-9550.792010000001</v>
      </c>
      <c r="K1435" s="55"/>
      <c r="L1435" s="55">
        <v>-26362.488750000004</v>
      </c>
      <c r="M1435" s="56">
        <f t="shared" si="243"/>
        <v>0</v>
      </c>
      <c r="N1435" s="56">
        <f t="shared" si="244"/>
        <v>0</v>
      </c>
      <c r="O1435" s="103">
        <f t="shared" si="249"/>
        <v>-17491.511285625002</v>
      </c>
      <c r="P1435" s="103">
        <f t="shared" si="249"/>
        <v>-8870.9774643750025</v>
      </c>
      <c r="Q1435" s="50"/>
    </row>
    <row r="1436" spans="1:17" hidden="1" outlineLevel="1">
      <c r="A1436" s="51">
        <v>14200201</v>
      </c>
      <c r="B1436" s="52" t="s">
        <v>144</v>
      </c>
      <c r="C1436" s="53" t="s">
        <v>145</v>
      </c>
      <c r="D1436" s="54" t="s">
        <v>1391</v>
      </c>
      <c r="E1436" s="54"/>
      <c r="F1436" s="55">
        <v>140581557.97999999</v>
      </c>
      <c r="G1436" s="56">
        <f t="shared" si="240"/>
        <v>140581557.97999999</v>
      </c>
      <c r="H1436" s="56">
        <f t="shared" si="241"/>
        <v>0</v>
      </c>
      <c r="I1436" s="103">
        <f t="shared" si="248"/>
        <v>0</v>
      </c>
      <c r="J1436" s="103">
        <f t="shared" si="248"/>
        <v>0</v>
      </c>
      <c r="K1436" s="55"/>
      <c r="L1436" s="55">
        <v>119470565.6925</v>
      </c>
      <c r="M1436" s="56">
        <f t="shared" si="243"/>
        <v>119470565.6925</v>
      </c>
      <c r="N1436" s="56">
        <f t="shared" si="244"/>
        <v>0</v>
      </c>
      <c r="O1436" s="103">
        <f t="shared" si="249"/>
        <v>0</v>
      </c>
      <c r="P1436" s="103">
        <f t="shared" si="249"/>
        <v>0</v>
      </c>
      <c r="Q1436" s="50"/>
    </row>
    <row r="1437" spans="1:17" hidden="1" outlineLevel="1">
      <c r="A1437" s="51">
        <v>14200202</v>
      </c>
      <c r="B1437" s="52" t="s">
        <v>146</v>
      </c>
      <c r="C1437" s="53" t="s">
        <v>147</v>
      </c>
      <c r="D1437" s="54" t="s">
        <v>1391</v>
      </c>
      <c r="E1437" s="54"/>
      <c r="F1437" s="55">
        <v>81202418.859999999</v>
      </c>
      <c r="G1437" s="56">
        <f t="shared" si="240"/>
        <v>0</v>
      </c>
      <c r="H1437" s="56">
        <f t="shared" si="241"/>
        <v>81202418.859999999</v>
      </c>
      <c r="I1437" s="103">
        <f t="shared" si="248"/>
        <v>0</v>
      </c>
      <c r="J1437" s="103">
        <f t="shared" si="248"/>
        <v>0</v>
      </c>
      <c r="K1437" s="55"/>
      <c r="L1437" s="55">
        <v>48601169.578750007</v>
      </c>
      <c r="M1437" s="56">
        <f t="shared" si="243"/>
        <v>0</v>
      </c>
      <c r="N1437" s="56">
        <f t="shared" si="244"/>
        <v>48601169.578750007</v>
      </c>
      <c r="O1437" s="103">
        <f t="shared" si="249"/>
        <v>0</v>
      </c>
      <c r="P1437" s="103">
        <f t="shared" si="249"/>
        <v>0</v>
      </c>
      <c r="Q1437" s="50"/>
    </row>
    <row r="1438" spans="1:17" hidden="1" outlineLevel="1">
      <c r="A1438" s="51">
        <v>14200203</v>
      </c>
      <c r="B1438" s="52" t="s">
        <v>148</v>
      </c>
      <c r="C1438" s="53" t="s">
        <v>149</v>
      </c>
      <c r="D1438" s="54" t="s">
        <v>1391</v>
      </c>
      <c r="E1438" s="54"/>
      <c r="F1438" s="55">
        <v>-977758.04</v>
      </c>
      <c r="G1438" s="56">
        <f t="shared" si="240"/>
        <v>0</v>
      </c>
      <c r="H1438" s="56">
        <f t="shared" si="241"/>
        <v>0</v>
      </c>
      <c r="I1438" s="103">
        <f t="shared" si="248"/>
        <v>-648742.45953999995</v>
      </c>
      <c r="J1438" s="103">
        <f t="shared" si="248"/>
        <v>-329015.58046000003</v>
      </c>
      <c r="K1438" s="55"/>
      <c r="L1438" s="55">
        <v>-1036802.6783333333</v>
      </c>
      <c r="M1438" s="56">
        <f t="shared" si="243"/>
        <v>0</v>
      </c>
      <c r="N1438" s="56">
        <f t="shared" si="244"/>
        <v>0</v>
      </c>
      <c r="O1438" s="103">
        <f t="shared" si="249"/>
        <v>-687918.57707416662</v>
      </c>
      <c r="P1438" s="103">
        <f t="shared" si="249"/>
        <v>-348884.10125916667</v>
      </c>
      <c r="Q1438" s="50"/>
    </row>
    <row r="1439" spans="1:17" hidden="1" outlineLevel="1">
      <c r="A1439" s="51">
        <v>14200213</v>
      </c>
      <c r="B1439" s="52" t="s">
        <v>150</v>
      </c>
      <c r="C1439" s="53" t="s">
        <v>149</v>
      </c>
      <c r="D1439" s="54" t="s">
        <v>1391</v>
      </c>
      <c r="E1439" s="54"/>
      <c r="F1439" s="55">
        <v>-3439.51</v>
      </c>
      <c r="G1439" s="56">
        <f t="shared" si="240"/>
        <v>0</v>
      </c>
      <c r="H1439" s="56">
        <f t="shared" si="241"/>
        <v>0</v>
      </c>
      <c r="I1439" s="103">
        <f t="shared" si="248"/>
        <v>-2282.114885</v>
      </c>
      <c r="J1439" s="103">
        <f t="shared" si="248"/>
        <v>-1157.3951150000003</v>
      </c>
      <c r="K1439" s="55"/>
      <c r="L1439" s="55">
        <v>-4383.3462499999996</v>
      </c>
      <c r="M1439" s="56">
        <f t="shared" si="243"/>
        <v>0</v>
      </c>
      <c r="N1439" s="56">
        <f t="shared" si="244"/>
        <v>0</v>
      </c>
      <c r="O1439" s="103">
        <f t="shared" si="249"/>
        <v>-2908.3502368749996</v>
      </c>
      <c r="P1439" s="103">
        <f t="shared" si="249"/>
        <v>-1474.996013125</v>
      </c>
      <c r="Q1439" s="50"/>
    </row>
    <row r="1440" spans="1:17" hidden="1" outlineLevel="1">
      <c r="A1440" s="51">
        <v>14200223</v>
      </c>
      <c r="B1440" s="52" t="s">
        <v>151</v>
      </c>
      <c r="C1440" s="53" t="s">
        <v>152</v>
      </c>
      <c r="D1440" s="54" t="s">
        <v>1391</v>
      </c>
      <c r="E1440" s="54"/>
      <c r="F1440" s="55">
        <v>21806.79</v>
      </c>
      <c r="G1440" s="56">
        <f t="shared" si="240"/>
        <v>0</v>
      </c>
      <c r="H1440" s="56">
        <f t="shared" si="241"/>
        <v>0</v>
      </c>
      <c r="I1440" s="103">
        <f t="shared" si="248"/>
        <v>14468.805165</v>
      </c>
      <c r="J1440" s="103">
        <f t="shared" si="248"/>
        <v>7337.9848350000011</v>
      </c>
      <c r="K1440" s="55"/>
      <c r="L1440" s="55">
        <v>22162.536250000005</v>
      </c>
      <c r="M1440" s="56">
        <f t="shared" si="243"/>
        <v>0</v>
      </c>
      <c r="N1440" s="56">
        <f t="shared" si="244"/>
        <v>0</v>
      </c>
      <c r="O1440" s="103">
        <f t="shared" si="249"/>
        <v>14704.842801875002</v>
      </c>
      <c r="P1440" s="103">
        <f t="shared" si="249"/>
        <v>7457.6934481250019</v>
      </c>
      <c r="Q1440" s="50"/>
    </row>
    <row r="1441" spans="1:17" hidden="1" outlineLevel="1">
      <c r="A1441" s="51">
        <v>14200251</v>
      </c>
      <c r="B1441" s="52" t="s">
        <v>153</v>
      </c>
      <c r="C1441" s="53" t="s">
        <v>145</v>
      </c>
      <c r="D1441" s="54" t="s">
        <v>1391</v>
      </c>
      <c r="E1441" s="54"/>
      <c r="F1441" s="55">
        <v>0</v>
      </c>
      <c r="G1441" s="56">
        <f t="shared" si="240"/>
        <v>0</v>
      </c>
      <c r="H1441" s="56">
        <f t="shared" si="241"/>
        <v>0</v>
      </c>
      <c r="I1441" s="103">
        <f t="shared" si="248"/>
        <v>0</v>
      </c>
      <c r="J1441" s="103">
        <f t="shared" si="248"/>
        <v>0</v>
      </c>
      <c r="K1441" s="55"/>
      <c r="L1441" s="55">
        <v>0</v>
      </c>
      <c r="M1441" s="56">
        <f t="shared" si="243"/>
        <v>0</v>
      </c>
      <c r="N1441" s="56">
        <f t="shared" si="244"/>
        <v>0</v>
      </c>
      <c r="O1441" s="103">
        <f t="shared" si="249"/>
        <v>0</v>
      </c>
      <c r="P1441" s="103">
        <f t="shared" si="249"/>
        <v>0</v>
      </c>
      <c r="Q1441" s="50"/>
    </row>
    <row r="1442" spans="1:17" hidden="1" outlineLevel="1">
      <c r="A1442" s="51">
        <v>14200252</v>
      </c>
      <c r="B1442" s="52" t="s">
        <v>154</v>
      </c>
      <c r="C1442" s="53" t="s">
        <v>155</v>
      </c>
      <c r="D1442" s="54" t="s">
        <v>1391</v>
      </c>
      <c r="E1442" s="54"/>
      <c r="F1442" s="55">
        <v>0</v>
      </c>
      <c r="G1442" s="56">
        <f t="shared" si="240"/>
        <v>0</v>
      </c>
      <c r="H1442" s="56">
        <f t="shared" si="241"/>
        <v>0</v>
      </c>
      <c r="I1442" s="103">
        <f t="shared" si="248"/>
        <v>0</v>
      </c>
      <c r="J1442" s="103">
        <f t="shared" si="248"/>
        <v>0</v>
      </c>
      <c r="K1442" s="55"/>
      <c r="L1442" s="55">
        <v>0</v>
      </c>
      <c r="M1442" s="56">
        <f t="shared" si="243"/>
        <v>0</v>
      </c>
      <c r="N1442" s="56">
        <f t="shared" si="244"/>
        <v>0</v>
      </c>
      <c r="O1442" s="103">
        <f t="shared" si="249"/>
        <v>0</v>
      </c>
      <c r="P1442" s="103">
        <f t="shared" si="249"/>
        <v>0</v>
      </c>
      <c r="Q1442" s="50"/>
    </row>
    <row r="1443" spans="1:17" hidden="1" outlineLevel="1">
      <c r="A1443" s="51">
        <v>14200253</v>
      </c>
      <c r="B1443" s="52" t="s">
        <v>156</v>
      </c>
      <c r="C1443" s="53" t="s">
        <v>157</v>
      </c>
      <c r="D1443" s="54" t="s">
        <v>1391</v>
      </c>
      <c r="E1443" s="54"/>
      <c r="F1443" s="55">
        <v>-410.98</v>
      </c>
      <c r="G1443" s="56">
        <f t="shared" si="240"/>
        <v>0</v>
      </c>
      <c r="H1443" s="56">
        <f t="shared" si="241"/>
        <v>0</v>
      </c>
      <c r="I1443" s="103">
        <f t="shared" si="248"/>
        <v>-272.68522999999999</v>
      </c>
      <c r="J1443" s="103">
        <f t="shared" si="248"/>
        <v>-138.29477000000003</v>
      </c>
      <c r="K1443" s="55"/>
      <c r="L1443" s="55">
        <v>-128751.43958333333</v>
      </c>
      <c r="M1443" s="56">
        <f t="shared" si="243"/>
        <v>0</v>
      </c>
      <c r="N1443" s="56">
        <f t="shared" si="244"/>
        <v>0</v>
      </c>
      <c r="O1443" s="103">
        <f t="shared" si="249"/>
        <v>-85426.580163541657</v>
      </c>
      <c r="P1443" s="103">
        <f t="shared" si="249"/>
        <v>-43324.859419791668</v>
      </c>
      <c r="Q1443" s="50"/>
    </row>
    <row r="1444" spans="1:17" hidden="1" outlineLevel="1">
      <c r="A1444" s="51">
        <v>14300062</v>
      </c>
      <c r="B1444" s="52" t="s">
        <v>158</v>
      </c>
      <c r="C1444" s="53" t="s">
        <v>159</v>
      </c>
      <c r="D1444" s="54" t="s">
        <v>1391</v>
      </c>
      <c r="E1444" s="54"/>
      <c r="F1444" s="55">
        <v>14730417.199999999</v>
      </c>
      <c r="G1444" s="56">
        <f t="shared" si="240"/>
        <v>0</v>
      </c>
      <c r="H1444" s="56">
        <f t="shared" si="241"/>
        <v>14730417.199999999</v>
      </c>
      <c r="I1444" s="103">
        <f t="shared" si="248"/>
        <v>0</v>
      </c>
      <c r="J1444" s="103">
        <f t="shared" si="248"/>
        <v>0</v>
      </c>
      <c r="K1444" s="55"/>
      <c r="L1444" s="55">
        <v>14764176.324583331</v>
      </c>
      <c r="M1444" s="56">
        <f t="shared" si="243"/>
        <v>0</v>
      </c>
      <c r="N1444" s="56">
        <f t="shared" si="244"/>
        <v>14764176.324583331</v>
      </c>
      <c r="O1444" s="103">
        <f t="shared" si="249"/>
        <v>0</v>
      </c>
      <c r="P1444" s="103">
        <f t="shared" si="249"/>
        <v>0</v>
      </c>
      <c r="Q1444" s="50"/>
    </row>
    <row r="1445" spans="1:17" hidden="1" outlineLevel="1">
      <c r="A1445" s="51">
        <v>14300072</v>
      </c>
      <c r="B1445" s="52" t="s">
        <v>160</v>
      </c>
      <c r="C1445" s="53" t="s">
        <v>161</v>
      </c>
      <c r="D1445" s="54" t="s">
        <v>1391</v>
      </c>
      <c r="E1445" s="54"/>
      <c r="F1445" s="55">
        <v>164969.65</v>
      </c>
      <c r="G1445" s="56">
        <f t="shared" si="240"/>
        <v>0</v>
      </c>
      <c r="H1445" s="56">
        <f t="shared" si="241"/>
        <v>164969.65</v>
      </c>
      <c r="I1445" s="103">
        <f t="shared" si="248"/>
        <v>0</v>
      </c>
      <c r="J1445" s="103">
        <f t="shared" si="248"/>
        <v>0</v>
      </c>
      <c r="K1445" s="55"/>
      <c r="L1445" s="55">
        <v>468125.93791666668</v>
      </c>
      <c r="M1445" s="56">
        <f t="shared" si="243"/>
        <v>0</v>
      </c>
      <c r="N1445" s="56">
        <f t="shared" si="244"/>
        <v>468125.93791666668</v>
      </c>
      <c r="O1445" s="103">
        <f t="shared" si="249"/>
        <v>0</v>
      </c>
      <c r="P1445" s="103">
        <f t="shared" si="249"/>
        <v>0</v>
      </c>
      <c r="Q1445" s="50"/>
    </row>
    <row r="1446" spans="1:17" hidden="1" outlineLevel="1">
      <c r="A1446" s="51">
        <v>14300081</v>
      </c>
      <c r="B1446" s="52" t="s">
        <v>162</v>
      </c>
      <c r="C1446" s="53" t="s">
        <v>163</v>
      </c>
      <c r="D1446" s="54" t="s">
        <v>1391</v>
      </c>
      <c r="E1446" s="54"/>
      <c r="F1446" s="55">
        <v>2426.04</v>
      </c>
      <c r="G1446" s="56">
        <f t="shared" si="240"/>
        <v>2426.04</v>
      </c>
      <c r="H1446" s="56">
        <f t="shared" si="241"/>
        <v>0</v>
      </c>
      <c r="I1446" s="103">
        <f t="shared" si="248"/>
        <v>0</v>
      </c>
      <c r="J1446" s="103">
        <f t="shared" si="248"/>
        <v>0</v>
      </c>
      <c r="K1446" s="55"/>
      <c r="L1446" s="55">
        <v>6406.4483333333337</v>
      </c>
      <c r="M1446" s="56">
        <f t="shared" si="243"/>
        <v>6406.4483333333337</v>
      </c>
      <c r="N1446" s="56">
        <f t="shared" si="244"/>
        <v>0</v>
      </c>
      <c r="O1446" s="103">
        <f t="shared" si="249"/>
        <v>0</v>
      </c>
      <c r="P1446" s="103">
        <f t="shared" si="249"/>
        <v>0</v>
      </c>
      <c r="Q1446" s="50"/>
    </row>
    <row r="1447" spans="1:17" hidden="1" outlineLevel="1">
      <c r="A1447" s="51">
        <v>14300082</v>
      </c>
      <c r="B1447" s="52" t="s">
        <v>164</v>
      </c>
      <c r="C1447" s="53" t="s">
        <v>165</v>
      </c>
      <c r="D1447" s="54" t="s">
        <v>1391</v>
      </c>
      <c r="E1447" s="54"/>
      <c r="F1447" s="55">
        <v>339892.01</v>
      </c>
      <c r="G1447" s="56">
        <f t="shared" si="240"/>
        <v>0</v>
      </c>
      <c r="H1447" s="56">
        <f t="shared" si="241"/>
        <v>339892.01</v>
      </c>
      <c r="I1447" s="103">
        <f t="shared" ref="I1447:J1466" si="250">IF(AND(RIGHT($A1447)&lt;&gt;"1",RIGHT($A1447)&lt;&gt;"2"),$F1447,0)*I$1385</f>
        <v>0</v>
      </c>
      <c r="J1447" s="103">
        <f t="shared" si="250"/>
        <v>0</v>
      </c>
      <c r="K1447" s="55"/>
      <c r="L1447" s="55">
        <v>810377.90208333323</v>
      </c>
      <c r="M1447" s="56">
        <f t="shared" si="243"/>
        <v>0</v>
      </c>
      <c r="N1447" s="56">
        <f t="shared" si="244"/>
        <v>810377.90208333323</v>
      </c>
      <c r="O1447" s="103">
        <f t="shared" ref="O1447:P1466" si="251">IF(AND(RIGHT($A1447)&lt;&gt;"1",RIGHT($A1447)&lt;&gt;"2"),$L1447,0)*O$1385</f>
        <v>0</v>
      </c>
      <c r="P1447" s="103">
        <f t="shared" si="251"/>
        <v>0</v>
      </c>
      <c r="Q1447" s="50"/>
    </row>
    <row r="1448" spans="1:17" hidden="1" outlineLevel="1">
      <c r="A1448" s="51">
        <v>14300141</v>
      </c>
      <c r="B1448" s="52" t="s">
        <v>166</v>
      </c>
      <c r="C1448" s="53" t="s">
        <v>167</v>
      </c>
      <c r="D1448" s="54" t="s">
        <v>1391</v>
      </c>
      <c r="E1448" s="54"/>
      <c r="F1448" s="55">
        <v>16641829.220000001</v>
      </c>
      <c r="G1448" s="56">
        <f t="shared" si="240"/>
        <v>16641829.220000001</v>
      </c>
      <c r="H1448" s="56">
        <f t="shared" si="241"/>
        <v>0</v>
      </c>
      <c r="I1448" s="103">
        <f t="shared" si="250"/>
        <v>0</v>
      </c>
      <c r="J1448" s="103">
        <f t="shared" si="250"/>
        <v>0</v>
      </c>
      <c r="K1448" s="55"/>
      <c r="L1448" s="55">
        <v>20054034.66333333</v>
      </c>
      <c r="M1448" s="56">
        <f t="shared" si="243"/>
        <v>20054034.66333333</v>
      </c>
      <c r="N1448" s="56">
        <f t="shared" si="244"/>
        <v>0</v>
      </c>
      <c r="O1448" s="103">
        <f t="shared" si="251"/>
        <v>0</v>
      </c>
      <c r="P1448" s="103">
        <f t="shared" si="251"/>
        <v>0</v>
      </c>
      <c r="Q1448" s="50"/>
    </row>
    <row r="1449" spans="1:17" hidden="1" outlineLevel="1">
      <c r="A1449" s="51">
        <v>14300151</v>
      </c>
      <c r="B1449" s="52" t="s">
        <v>168</v>
      </c>
      <c r="C1449" s="53" t="s">
        <v>169</v>
      </c>
      <c r="D1449" s="54" t="s">
        <v>1391</v>
      </c>
      <c r="E1449" s="54"/>
      <c r="F1449" s="55">
        <v>1412423.52</v>
      </c>
      <c r="G1449" s="56">
        <f t="shared" si="240"/>
        <v>1412423.52</v>
      </c>
      <c r="H1449" s="56">
        <f t="shared" si="241"/>
        <v>0</v>
      </c>
      <c r="I1449" s="103">
        <f t="shared" si="250"/>
        <v>0</v>
      </c>
      <c r="J1449" s="103">
        <f t="shared" si="250"/>
        <v>0</v>
      </c>
      <c r="K1449" s="55"/>
      <c r="L1449" s="55">
        <v>1330062.3779166664</v>
      </c>
      <c r="M1449" s="56">
        <f t="shared" si="243"/>
        <v>1330062.3779166664</v>
      </c>
      <c r="N1449" s="56">
        <f t="shared" si="244"/>
        <v>0</v>
      </c>
      <c r="O1449" s="103">
        <f t="shared" si="251"/>
        <v>0</v>
      </c>
      <c r="P1449" s="103">
        <f t="shared" si="251"/>
        <v>0</v>
      </c>
      <c r="Q1449" s="50"/>
    </row>
    <row r="1450" spans="1:17" hidden="1" outlineLevel="1">
      <c r="A1450" s="51">
        <v>14300171</v>
      </c>
      <c r="B1450" s="52" t="s">
        <v>170</v>
      </c>
      <c r="C1450" s="53" t="s">
        <v>171</v>
      </c>
      <c r="D1450" s="54" t="s">
        <v>1391</v>
      </c>
      <c r="E1450" s="54"/>
      <c r="F1450" s="55">
        <v>14568251.74</v>
      </c>
      <c r="G1450" s="56">
        <f t="shared" si="240"/>
        <v>14568251.74</v>
      </c>
      <c r="H1450" s="56">
        <f t="shared" si="241"/>
        <v>0</v>
      </c>
      <c r="I1450" s="103">
        <f t="shared" si="250"/>
        <v>0</v>
      </c>
      <c r="J1450" s="103">
        <f t="shared" si="250"/>
        <v>0</v>
      </c>
      <c r="K1450" s="55"/>
      <c r="L1450" s="55">
        <v>12605293.811666666</v>
      </c>
      <c r="M1450" s="56">
        <f t="shared" si="243"/>
        <v>12605293.811666666</v>
      </c>
      <c r="N1450" s="56">
        <f t="shared" si="244"/>
        <v>0</v>
      </c>
      <c r="O1450" s="103">
        <f t="shared" si="251"/>
        <v>0</v>
      </c>
      <c r="P1450" s="103">
        <f t="shared" si="251"/>
        <v>0</v>
      </c>
      <c r="Q1450" s="50"/>
    </row>
    <row r="1451" spans="1:17" hidden="1" outlineLevel="1">
      <c r="A1451" s="51">
        <v>14300213</v>
      </c>
      <c r="B1451" s="52" t="s">
        <v>172</v>
      </c>
      <c r="C1451" s="53" t="s">
        <v>173</v>
      </c>
      <c r="D1451" s="54" t="s">
        <v>1391</v>
      </c>
      <c r="E1451" s="54"/>
      <c r="F1451" s="55">
        <v>0</v>
      </c>
      <c r="G1451" s="56">
        <f t="shared" ref="G1451:G1514" si="252">IF(RIGHT($A1451)="1",$F1451,0)</f>
        <v>0</v>
      </c>
      <c r="H1451" s="56">
        <f t="shared" ref="H1451:H1514" si="253">IF(RIGHT($A1451)="2",$F1451,0)</f>
        <v>0</v>
      </c>
      <c r="I1451" s="103">
        <f t="shared" si="250"/>
        <v>0</v>
      </c>
      <c r="J1451" s="103">
        <f t="shared" si="250"/>
        <v>0</v>
      </c>
      <c r="K1451" s="55"/>
      <c r="L1451" s="55">
        <v>0</v>
      </c>
      <c r="M1451" s="56">
        <f t="shared" ref="M1451:M1514" si="254">IF(RIGHT($A1451)="1",$L1451,0)</f>
        <v>0</v>
      </c>
      <c r="N1451" s="56">
        <f t="shared" ref="N1451:N1514" si="255">IF(RIGHT($A1451)="2",$L1451,0)</f>
        <v>0</v>
      </c>
      <c r="O1451" s="103">
        <f t="shared" si="251"/>
        <v>0</v>
      </c>
      <c r="P1451" s="103">
        <f t="shared" si="251"/>
        <v>0</v>
      </c>
      <c r="Q1451" s="50"/>
    </row>
    <row r="1452" spans="1:17" hidden="1" outlineLevel="1">
      <c r="A1452" s="51">
        <v>14300241</v>
      </c>
      <c r="B1452" s="52" t="s">
        <v>174</v>
      </c>
      <c r="C1452" s="53" t="s">
        <v>175</v>
      </c>
      <c r="D1452" s="54" t="s">
        <v>91</v>
      </c>
      <c r="E1452" s="54"/>
      <c r="F1452" s="55">
        <v>674926.65</v>
      </c>
      <c r="G1452" s="56">
        <f t="shared" si="252"/>
        <v>674926.65</v>
      </c>
      <c r="H1452" s="56">
        <f t="shared" si="253"/>
        <v>0</v>
      </c>
      <c r="I1452" s="103">
        <f t="shared" si="250"/>
        <v>0</v>
      </c>
      <c r="J1452" s="103">
        <f t="shared" si="250"/>
        <v>0</v>
      </c>
      <c r="K1452" s="55"/>
      <c r="L1452" s="55">
        <v>643864.15000000014</v>
      </c>
      <c r="M1452" s="56">
        <f t="shared" si="254"/>
        <v>643864.15000000014</v>
      </c>
      <c r="N1452" s="56">
        <f t="shared" si="255"/>
        <v>0</v>
      </c>
      <c r="O1452" s="103">
        <f t="shared" si="251"/>
        <v>0</v>
      </c>
      <c r="P1452" s="103">
        <f t="shared" si="251"/>
        <v>0</v>
      </c>
      <c r="Q1452" s="50"/>
    </row>
    <row r="1453" spans="1:17" hidden="1" outlineLevel="1">
      <c r="A1453" s="51">
        <v>14300253</v>
      </c>
      <c r="B1453" s="52" t="s">
        <v>176</v>
      </c>
      <c r="C1453" s="53" t="s">
        <v>177</v>
      </c>
      <c r="D1453" s="54" t="s">
        <v>1391</v>
      </c>
      <c r="E1453" s="54"/>
      <c r="F1453" s="55">
        <v>112409.08</v>
      </c>
      <c r="G1453" s="56">
        <f t="shared" si="252"/>
        <v>0</v>
      </c>
      <c r="H1453" s="56">
        <f t="shared" si="253"/>
        <v>0</v>
      </c>
      <c r="I1453" s="103">
        <f t="shared" si="250"/>
        <v>74583.424579999992</v>
      </c>
      <c r="J1453" s="103">
        <f t="shared" si="250"/>
        <v>37825.655420000003</v>
      </c>
      <c r="K1453" s="55"/>
      <c r="L1453" s="55">
        <v>4683.711666666667</v>
      </c>
      <c r="M1453" s="56">
        <f t="shared" si="254"/>
        <v>0</v>
      </c>
      <c r="N1453" s="56">
        <f t="shared" si="255"/>
        <v>0</v>
      </c>
      <c r="O1453" s="103">
        <f t="shared" si="251"/>
        <v>3107.6426908333333</v>
      </c>
      <c r="P1453" s="103">
        <f t="shared" si="251"/>
        <v>1576.0689758333335</v>
      </c>
      <c r="Q1453" s="50"/>
    </row>
    <row r="1454" spans="1:17" hidden="1" outlineLevel="1">
      <c r="A1454" s="51">
        <v>14300261</v>
      </c>
      <c r="B1454" s="52" t="s">
        <v>178</v>
      </c>
      <c r="C1454" s="53" t="s">
        <v>179</v>
      </c>
      <c r="D1454" s="54" t="s">
        <v>91</v>
      </c>
      <c r="E1454" s="54"/>
      <c r="F1454" s="55">
        <v>3719414.5</v>
      </c>
      <c r="G1454" s="56">
        <f t="shared" si="252"/>
        <v>3719414.5</v>
      </c>
      <c r="H1454" s="56">
        <f t="shared" si="253"/>
        <v>0</v>
      </c>
      <c r="I1454" s="103">
        <f t="shared" si="250"/>
        <v>0</v>
      </c>
      <c r="J1454" s="103">
        <f t="shared" si="250"/>
        <v>0</v>
      </c>
      <c r="K1454" s="55"/>
      <c r="L1454" s="55">
        <v>3801596.7070833333</v>
      </c>
      <c r="M1454" s="56">
        <f t="shared" si="254"/>
        <v>3801596.7070833333</v>
      </c>
      <c r="N1454" s="56">
        <f t="shared" si="255"/>
        <v>0</v>
      </c>
      <c r="O1454" s="103">
        <f t="shared" si="251"/>
        <v>0</v>
      </c>
      <c r="P1454" s="103">
        <f t="shared" si="251"/>
        <v>0</v>
      </c>
      <c r="Q1454" s="50"/>
    </row>
    <row r="1455" spans="1:17" hidden="1" outlineLevel="1">
      <c r="A1455" s="51">
        <v>14300323</v>
      </c>
      <c r="B1455" s="52" t="s">
        <v>180</v>
      </c>
      <c r="C1455" s="53" t="s">
        <v>181</v>
      </c>
      <c r="D1455" s="54" t="s">
        <v>1391</v>
      </c>
      <c r="E1455" s="54"/>
      <c r="F1455" s="55">
        <v>-1380.18</v>
      </c>
      <c r="G1455" s="56">
        <f t="shared" si="252"/>
        <v>0</v>
      </c>
      <c r="H1455" s="56">
        <f t="shared" si="253"/>
        <v>0</v>
      </c>
      <c r="I1455" s="103">
        <f t="shared" si="250"/>
        <v>-915.74942999999996</v>
      </c>
      <c r="J1455" s="103">
        <f t="shared" si="250"/>
        <v>-464.43057000000005</v>
      </c>
      <c r="K1455" s="55"/>
      <c r="L1455" s="55">
        <v>212.04708333333335</v>
      </c>
      <c r="M1455" s="56">
        <f t="shared" si="254"/>
        <v>0</v>
      </c>
      <c r="N1455" s="56">
        <f t="shared" si="255"/>
        <v>0</v>
      </c>
      <c r="O1455" s="103">
        <f t="shared" si="251"/>
        <v>140.69323979166668</v>
      </c>
      <c r="P1455" s="103">
        <f t="shared" si="251"/>
        <v>71.353843541666677</v>
      </c>
      <c r="Q1455" s="50"/>
    </row>
    <row r="1456" spans="1:17" hidden="1" outlineLevel="1">
      <c r="A1456" s="51">
        <v>14300333</v>
      </c>
      <c r="B1456" s="52" t="s">
        <v>182</v>
      </c>
      <c r="C1456" s="53" t="s">
        <v>183</v>
      </c>
      <c r="D1456" s="54" t="s">
        <v>1391</v>
      </c>
      <c r="E1456" s="54"/>
      <c r="F1456" s="55">
        <v>20362.62</v>
      </c>
      <c r="G1456" s="56">
        <f t="shared" si="252"/>
        <v>0</v>
      </c>
      <c r="H1456" s="56">
        <f t="shared" si="253"/>
        <v>0</v>
      </c>
      <c r="I1456" s="103">
        <f t="shared" si="250"/>
        <v>13510.59837</v>
      </c>
      <c r="J1456" s="103">
        <f t="shared" si="250"/>
        <v>6852.0216300000002</v>
      </c>
      <c r="K1456" s="55"/>
      <c r="L1456" s="55">
        <v>23494.063333333328</v>
      </c>
      <c r="M1456" s="56">
        <f t="shared" si="254"/>
        <v>0</v>
      </c>
      <c r="N1456" s="56">
        <f t="shared" si="255"/>
        <v>0</v>
      </c>
      <c r="O1456" s="103">
        <f t="shared" si="251"/>
        <v>15588.311021666663</v>
      </c>
      <c r="P1456" s="103">
        <f t="shared" si="251"/>
        <v>7905.7523116666653</v>
      </c>
      <c r="Q1456" s="50"/>
    </row>
    <row r="1457" spans="1:17" hidden="1" outlineLevel="1">
      <c r="A1457" s="51">
        <v>14300341</v>
      </c>
      <c r="B1457" s="52" t="s">
        <v>184</v>
      </c>
      <c r="C1457" s="53" t="s">
        <v>185</v>
      </c>
      <c r="D1457" s="54" t="s">
        <v>1391</v>
      </c>
      <c r="E1457" s="54"/>
      <c r="F1457" s="55">
        <v>1426032.01</v>
      </c>
      <c r="G1457" s="56">
        <f t="shared" si="252"/>
        <v>1426032.01</v>
      </c>
      <c r="H1457" s="56">
        <f t="shared" si="253"/>
        <v>0</v>
      </c>
      <c r="I1457" s="103">
        <f t="shared" si="250"/>
        <v>0</v>
      </c>
      <c r="J1457" s="103">
        <f t="shared" si="250"/>
        <v>0</v>
      </c>
      <c r="K1457" s="55"/>
      <c r="L1457" s="55">
        <v>740211.7041666666</v>
      </c>
      <c r="M1457" s="56">
        <f t="shared" si="254"/>
        <v>740211.7041666666</v>
      </c>
      <c r="N1457" s="56">
        <f t="shared" si="255"/>
        <v>0</v>
      </c>
      <c r="O1457" s="103">
        <f t="shared" si="251"/>
        <v>0</v>
      </c>
      <c r="P1457" s="103">
        <f t="shared" si="251"/>
        <v>0</v>
      </c>
      <c r="Q1457" s="50"/>
    </row>
    <row r="1458" spans="1:17" hidden="1" outlineLevel="1">
      <c r="A1458" s="51">
        <v>14300703</v>
      </c>
      <c r="B1458" s="52" t="s">
        <v>186</v>
      </c>
      <c r="C1458" s="53" t="s">
        <v>187</v>
      </c>
      <c r="D1458" s="54" t="s">
        <v>1391</v>
      </c>
      <c r="E1458" s="54"/>
      <c r="F1458" s="55">
        <v>15759286.880000001</v>
      </c>
      <c r="G1458" s="56">
        <f t="shared" si="252"/>
        <v>0</v>
      </c>
      <c r="H1458" s="56">
        <f t="shared" si="253"/>
        <v>0</v>
      </c>
      <c r="I1458" s="103">
        <f t="shared" si="250"/>
        <v>10456286.84488</v>
      </c>
      <c r="J1458" s="103">
        <f t="shared" si="250"/>
        <v>5303000.0351200011</v>
      </c>
      <c r="K1458" s="55"/>
      <c r="L1458" s="55">
        <v>15110997.099583335</v>
      </c>
      <c r="M1458" s="56">
        <f t="shared" si="254"/>
        <v>0</v>
      </c>
      <c r="N1458" s="56">
        <f t="shared" si="255"/>
        <v>0</v>
      </c>
      <c r="O1458" s="103">
        <f t="shared" si="251"/>
        <v>10026146.575573543</v>
      </c>
      <c r="P1458" s="103">
        <f t="shared" si="251"/>
        <v>5084850.5240097931</v>
      </c>
      <c r="Q1458" s="50"/>
    </row>
    <row r="1459" spans="1:17" hidden="1" outlineLevel="1">
      <c r="A1459" s="51">
        <v>14300711</v>
      </c>
      <c r="B1459" s="52" t="s">
        <v>188</v>
      </c>
      <c r="C1459" s="53" t="s">
        <v>189</v>
      </c>
      <c r="D1459" s="54" t="s">
        <v>1391</v>
      </c>
      <c r="E1459" s="54"/>
      <c r="F1459" s="55">
        <v>0</v>
      </c>
      <c r="G1459" s="56">
        <f t="shared" si="252"/>
        <v>0</v>
      </c>
      <c r="H1459" s="56">
        <f t="shared" si="253"/>
        <v>0</v>
      </c>
      <c r="I1459" s="103">
        <f t="shared" si="250"/>
        <v>0</v>
      </c>
      <c r="J1459" s="103">
        <f t="shared" si="250"/>
        <v>0</v>
      </c>
      <c r="K1459" s="55"/>
      <c r="L1459" s="55">
        <v>260654.66375000007</v>
      </c>
      <c r="M1459" s="56">
        <f t="shared" si="254"/>
        <v>260654.66375000007</v>
      </c>
      <c r="N1459" s="56">
        <f t="shared" si="255"/>
        <v>0</v>
      </c>
      <c r="O1459" s="103">
        <f t="shared" si="251"/>
        <v>0</v>
      </c>
      <c r="P1459" s="103">
        <f t="shared" si="251"/>
        <v>0</v>
      </c>
      <c r="Q1459" s="50"/>
    </row>
    <row r="1460" spans="1:17" hidden="1" outlineLevel="1">
      <c r="A1460" s="51">
        <v>14300713</v>
      </c>
      <c r="B1460" s="52" t="s">
        <v>190</v>
      </c>
      <c r="C1460" s="53" t="s">
        <v>191</v>
      </c>
      <c r="D1460" s="54" t="s">
        <v>1391</v>
      </c>
      <c r="E1460" s="54"/>
      <c r="F1460" s="55">
        <v>116957.16</v>
      </c>
      <c r="G1460" s="56">
        <f t="shared" si="252"/>
        <v>0</v>
      </c>
      <c r="H1460" s="56">
        <f t="shared" si="253"/>
        <v>0</v>
      </c>
      <c r="I1460" s="103">
        <f t="shared" si="250"/>
        <v>77601.075660000002</v>
      </c>
      <c r="J1460" s="103">
        <f t="shared" si="250"/>
        <v>39356.084340000001</v>
      </c>
      <c r="K1460" s="55"/>
      <c r="L1460" s="55">
        <v>98534.553749999977</v>
      </c>
      <c r="M1460" s="56">
        <f t="shared" si="254"/>
        <v>0</v>
      </c>
      <c r="N1460" s="56">
        <f t="shared" si="255"/>
        <v>0</v>
      </c>
      <c r="O1460" s="103">
        <f t="shared" si="251"/>
        <v>65377.67641312498</v>
      </c>
      <c r="P1460" s="103">
        <f t="shared" si="251"/>
        <v>33156.877336874997</v>
      </c>
      <c r="Q1460" s="50"/>
    </row>
    <row r="1461" spans="1:17" hidden="1" outlineLevel="1">
      <c r="A1461" s="51">
        <v>14300723</v>
      </c>
      <c r="B1461" s="52" t="s">
        <v>192</v>
      </c>
      <c r="C1461" s="53" t="s">
        <v>193</v>
      </c>
      <c r="D1461" s="54" t="s">
        <v>1391</v>
      </c>
      <c r="E1461" s="54"/>
      <c r="F1461" s="55">
        <v>1594080.55</v>
      </c>
      <c r="G1461" s="56">
        <f t="shared" si="252"/>
        <v>0</v>
      </c>
      <c r="H1461" s="56">
        <f t="shared" si="253"/>
        <v>0</v>
      </c>
      <c r="I1461" s="103">
        <f t="shared" si="250"/>
        <v>1057672.444925</v>
      </c>
      <c r="J1461" s="103">
        <f t="shared" si="250"/>
        <v>536408.10507500009</v>
      </c>
      <c r="K1461" s="55"/>
      <c r="L1461" s="55">
        <v>1779253.5475000001</v>
      </c>
      <c r="M1461" s="56">
        <f t="shared" si="254"/>
        <v>0</v>
      </c>
      <c r="N1461" s="56">
        <f t="shared" si="255"/>
        <v>0</v>
      </c>
      <c r="O1461" s="103">
        <f t="shared" si="251"/>
        <v>1180534.72876625</v>
      </c>
      <c r="P1461" s="103">
        <f t="shared" si="251"/>
        <v>598718.81873375003</v>
      </c>
      <c r="Q1461" s="50"/>
    </row>
    <row r="1462" spans="1:17" hidden="1" outlineLevel="1">
      <c r="A1462" s="51">
        <v>14300733</v>
      </c>
      <c r="B1462" s="52" t="s">
        <v>194</v>
      </c>
      <c r="C1462" s="53" t="s">
        <v>195</v>
      </c>
      <c r="D1462" s="54" t="s">
        <v>1391</v>
      </c>
      <c r="E1462" s="54"/>
      <c r="F1462" s="55">
        <v>11018032.33</v>
      </c>
      <c r="G1462" s="56">
        <f t="shared" si="252"/>
        <v>0</v>
      </c>
      <c r="H1462" s="56">
        <f t="shared" si="253"/>
        <v>0</v>
      </c>
      <c r="I1462" s="103">
        <f t="shared" si="250"/>
        <v>7310464.4509549998</v>
      </c>
      <c r="J1462" s="103">
        <f t="shared" si="250"/>
        <v>3707567.8790450003</v>
      </c>
      <c r="K1462" s="55"/>
      <c r="L1462" s="55">
        <v>10610843.944999998</v>
      </c>
      <c r="M1462" s="56">
        <f t="shared" si="254"/>
        <v>0</v>
      </c>
      <c r="N1462" s="56">
        <f t="shared" si="255"/>
        <v>0</v>
      </c>
      <c r="O1462" s="103">
        <f t="shared" si="251"/>
        <v>7040294.9575074986</v>
      </c>
      <c r="P1462" s="103">
        <f t="shared" si="251"/>
        <v>3570548.9874924999</v>
      </c>
      <c r="Q1462" s="50"/>
    </row>
    <row r="1463" spans="1:17" hidden="1" outlineLevel="1">
      <c r="A1463" s="51">
        <v>14300743</v>
      </c>
      <c r="B1463" s="52" t="s">
        <v>196</v>
      </c>
      <c r="C1463" s="53" t="s">
        <v>197</v>
      </c>
      <c r="D1463" s="54" t="s">
        <v>1391</v>
      </c>
      <c r="E1463" s="54"/>
      <c r="F1463" s="55">
        <v>688123.88</v>
      </c>
      <c r="G1463" s="56">
        <f t="shared" si="252"/>
        <v>0</v>
      </c>
      <c r="H1463" s="56">
        <f t="shared" si="253"/>
        <v>0</v>
      </c>
      <c r="I1463" s="103">
        <f t="shared" si="250"/>
        <v>456570.19438</v>
      </c>
      <c r="J1463" s="103">
        <f t="shared" si="250"/>
        <v>231553.68562</v>
      </c>
      <c r="K1463" s="55"/>
      <c r="L1463" s="55">
        <v>682850.00874999992</v>
      </c>
      <c r="M1463" s="56">
        <f t="shared" si="254"/>
        <v>0</v>
      </c>
      <c r="N1463" s="56">
        <f t="shared" si="255"/>
        <v>0</v>
      </c>
      <c r="O1463" s="103">
        <f t="shared" si="251"/>
        <v>453070.98080562492</v>
      </c>
      <c r="P1463" s="103">
        <f t="shared" si="251"/>
        <v>229779.02794437498</v>
      </c>
      <c r="Q1463" s="50"/>
    </row>
    <row r="1464" spans="1:17" hidden="1" outlineLevel="1">
      <c r="A1464" s="51">
        <v>14300763</v>
      </c>
      <c r="B1464" s="52" t="s">
        <v>198</v>
      </c>
      <c r="C1464" s="53" t="s">
        <v>199</v>
      </c>
      <c r="D1464" s="54" t="s">
        <v>1391</v>
      </c>
      <c r="E1464" s="54"/>
      <c r="F1464" s="55">
        <v>-1048655.8799999999</v>
      </c>
      <c r="G1464" s="56">
        <f t="shared" si="252"/>
        <v>0</v>
      </c>
      <c r="H1464" s="56">
        <f t="shared" si="253"/>
        <v>0</v>
      </c>
      <c r="I1464" s="103">
        <f t="shared" si="250"/>
        <v>-695783.17637999996</v>
      </c>
      <c r="J1464" s="103">
        <f t="shared" si="250"/>
        <v>-352872.70361999999</v>
      </c>
      <c r="K1464" s="55"/>
      <c r="L1464" s="55">
        <v>2331981.3424999998</v>
      </c>
      <c r="M1464" s="56">
        <f t="shared" si="254"/>
        <v>0</v>
      </c>
      <c r="N1464" s="56">
        <f t="shared" si="255"/>
        <v>0</v>
      </c>
      <c r="O1464" s="103">
        <f t="shared" si="251"/>
        <v>1547269.6207487497</v>
      </c>
      <c r="P1464" s="103">
        <f t="shared" si="251"/>
        <v>784711.72175124998</v>
      </c>
      <c r="Q1464" s="50"/>
    </row>
    <row r="1465" spans="1:17" hidden="1" outlineLevel="1">
      <c r="A1465" s="51">
        <v>14300913</v>
      </c>
      <c r="B1465" s="52" t="s">
        <v>200</v>
      </c>
      <c r="C1465" s="53" t="s">
        <v>201</v>
      </c>
      <c r="D1465" s="54" t="s">
        <v>1391</v>
      </c>
      <c r="E1465" s="54"/>
      <c r="F1465" s="55">
        <v>0</v>
      </c>
      <c r="G1465" s="56">
        <f t="shared" si="252"/>
        <v>0</v>
      </c>
      <c r="H1465" s="56">
        <f t="shared" si="253"/>
        <v>0</v>
      </c>
      <c r="I1465" s="103">
        <f t="shared" si="250"/>
        <v>0</v>
      </c>
      <c r="J1465" s="103">
        <f t="shared" si="250"/>
        <v>0</v>
      </c>
      <c r="K1465" s="55"/>
      <c r="L1465" s="55">
        <v>0</v>
      </c>
      <c r="M1465" s="56">
        <f t="shared" si="254"/>
        <v>0</v>
      </c>
      <c r="N1465" s="56">
        <f t="shared" si="255"/>
        <v>0</v>
      </c>
      <c r="O1465" s="103">
        <f t="shared" si="251"/>
        <v>0</v>
      </c>
      <c r="P1465" s="103">
        <f t="shared" si="251"/>
        <v>0</v>
      </c>
      <c r="Q1465" s="50"/>
    </row>
    <row r="1466" spans="1:17" hidden="1" outlineLevel="1">
      <c r="A1466" s="51">
        <v>14300921</v>
      </c>
      <c r="B1466" s="52" t="s">
        <v>202</v>
      </c>
      <c r="C1466" s="53" t="s">
        <v>203</v>
      </c>
      <c r="D1466" s="54" t="s">
        <v>1391</v>
      </c>
      <c r="E1466" s="54"/>
      <c r="F1466" s="55">
        <v>917178.63</v>
      </c>
      <c r="G1466" s="56">
        <f t="shared" si="252"/>
        <v>917178.63</v>
      </c>
      <c r="H1466" s="56">
        <f t="shared" si="253"/>
        <v>0</v>
      </c>
      <c r="I1466" s="103">
        <f t="shared" si="250"/>
        <v>0</v>
      </c>
      <c r="J1466" s="103">
        <f t="shared" si="250"/>
        <v>0</v>
      </c>
      <c r="K1466" s="55"/>
      <c r="L1466" s="55">
        <v>856083.8833333333</v>
      </c>
      <c r="M1466" s="56">
        <f t="shared" si="254"/>
        <v>856083.8833333333</v>
      </c>
      <c r="N1466" s="56">
        <f t="shared" si="255"/>
        <v>0</v>
      </c>
      <c r="O1466" s="103">
        <f t="shared" si="251"/>
        <v>0</v>
      </c>
      <c r="P1466" s="103">
        <f t="shared" si="251"/>
        <v>0</v>
      </c>
      <c r="Q1466" s="50"/>
    </row>
    <row r="1467" spans="1:17" hidden="1" outlineLevel="1">
      <c r="A1467" s="51" t="s">
        <v>204</v>
      </c>
      <c r="B1467" s="52" t="s">
        <v>204</v>
      </c>
      <c r="C1467" s="53" t="s">
        <v>205</v>
      </c>
      <c r="D1467" s="54" t="s">
        <v>1391</v>
      </c>
      <c r="E1467" s="54"/>
      <c r="F1467" s="55">
        <v>0</v>
      </c>
      <c r="G1467" s="56">
        <f t="shared" si="252"/>
        <v>0</v>
      </c>
      <c r="H1467" s="56">
        <f t="shared" si="253"/>
        <v>0</v>
      </c>
      <c r="I1467" s="103">
        <f t="shared" ref="I1467:J1486" si="256">IF(AND(RIGHT($A1467)&lt;&gt;"1",RIGHT($A1467)&lt;&gt;"2"),$F1467,0)*I$1385</f>
        <v>0</v>
      </c>
      <c r="J1467" s="103">
        <f t="shared" si="256"/>
        <v>0</v>
      </c>
      <c r="K1467" s="55"/>
      <c r="L1467" s="55">
        <v>3947500</v>
      </c>
      <c r="M1467" s="56">
        <f t="shared" si="254"/>
        <v>3947500</v>
      </c>
      <c r="N1467" s="56">
        <f t="shared" si="255"/>
        <v>0</v>
      </c>
      <c r="O1467" s="103">
        <f t="shared" ref="O1467:P1486" si="257">IF(AND(RIGHT($A1467)&lt;&gt;"1",RIGHT($A1467)&lt;&gt;"2"),$L1467,0)*O$1385</f>
        <v>0</v>
      </c>
      <c r="P1467" s="103">
        <f t="shared" si="257"/>
        <v>0</v>
      </c>
      <c r="Q1467" s="50"/>
    </row>
    <row r="1468" spans="1:17" hidden="1" outlineLevel="1">
      <c r="A1468" s="51">
        <v>14301022</v>
      </c>
      <c r="B1468" s="52" t="s">
        <v>206</v>
      </c>
      <c r="C1468" s="53" t="s">
        <v>207</v>
      </c>
      <c r="D1468" s="54" t="s">
        <v>1391</v>
      </c>
      <c r="E1468" s="54"/>
      <c r="F1468" s="55">
        <v>5116216.57</v>
      </c>
      <c r="G1468" s="56">
        <f t="shared" si="252"/>
        <v>0</v>
      </c>
      <c r="H1468" s="56">
        <f t="shared" si="253"/>
        <v>5116216.57</v>
      </c>
      <c r="I1468" s="103">
        <f t="shared" si="256"/>
        <v>0</v>
      </c>
      <c r="J1468" s="103">
        <f t="shared" si="256"/>
        <v>0</v>
      </c>
      <c r="K1468" s="55"/>
      <c r="L1468" s="55">
        <v>5529000.4187499993</v>
      </c>
      <c r="M1468" s="56">
        <f t="shared" si="254"/>
        <v>0</v>
      </c>
      <c r="N1468" s="56">
        <f t="shared" si="255"/>
        <v>5529000.4187499993</v>
      </c>
      <c r="O1468" s="103">
        <f t="shared" si="257"/>
        <v>0</v>
      </c>
      <c r="P1468" s="103">
        <f t="shared" si="257"/>
        <v>0</v>
      </c>
      <c r="Q1468" s="50"/>
    </row>
    <row r="1469" spans="1:17" hidden="1" outlineLevel="1">
      <c r="A1469" s="51">
        <v>14301033</v>
      </c>
      <c r="B1469" s="52" t="s">
        <v>208</v>
      </c>
      <c r="C1469" s="53" t="s">
        <v>209</v>
      </c>
      <c r="D1469" s="54" t="s">
        <v>1391</v>
      </c>
      <c r="E1469" s="54"/>
      <c r="F1469" s="55">
        <v>364660.75</v>
      </c>
      <c r="G1469" s="56">
        <f t="shared" si="252"/>
        <v>0</v>
      </c>
      <c r="H1469" s="56">
        <f t="shared" si="253"/>
        <v>0</v>
      </c>
      <c r="I1469" s="103">
        <f t="shared" si="256"/>
        <v>241952.40762499999</v>
      </c>
      <c r="J1469" s="103">
        <f t="shared" si="256"/>
        <v>122708.34237500001</v>
      </c>
      <c r="K1469" s="55"/>
      <c r="L1469" s="55">
        <v>364660.75</v>
      </c>
      <c r="M1469" s="56">
        <f t="shared" si="254"/>
        <v>0</v>
      </c>
      <c r="N1469" s="56">
        <f t="shared" si="255"/>
        <v>0</v>
      </c>
      <c r="O1469" s="103">
        <f t="shared" si="257"/>
        <v>241952.40762499999</v>
      </c>
      <c r="P1469" s="103">
        <f t="shared" si="257"/>
        <v>122708.34237500001</v>
      </c>
      <c r="Q1469" s="50"/>
    </row>
    <row r="1470" spans="1:17" hidden="1" outlineLevel="1">
      <c r="A1470" s="51">
        <v>14301041</v>
      </c>
      <c r="B1470" s="52" t="s">
        <v>210</v>
      </c>
      <c r="C1470" s="53" t="s">
        <v>211</v>
      </c>
      <c r="D1470" s="54" t="s">
        <v>1391</v>
      </c>
      <c r="E1470" s="54"/>
      <c r="F1470" s="55">
        <v>0</v>
      </c>
      <c r="G1470" s="56">
        <f t="shared" si="252"/>
        <v>0</v>
      </c>
      <c r="H1470" s="56">
        <f t="shared" si="253"/>
        <v>0</v>
      </c>
      <c r="I1470" s="103">
        <f t="shared" si="256"/>
        <v>0</v>
      </c>
      <c r="J1470" s="103">
        <f t="shared" si="256"/>
        <v>0</v>
      </c>
      <c r="K1470" s="55"/>
      <c r="L1470" s="55">
        <v>0</v>
      </c>
      <c r="M1470" s="56">
        <f t="shared" si="254"/>
        <v>0</v>
      </c>
      <c r="N1470" s="56">
        <f t="shared" si="255"/>
        <v>0</v>
      </c>
      <c r="O1470" s="103">
        <f t="shared" si="257"/>
        <v>0</v>
      </c>
      <c r="P1470" s="103">
        <f t="shared" si="257"/>
        <v>0</v>
      </c>
      <c r="Q1470" s="50"/>
    </row>
    <row r="1471" spans="1:17" hidden="1" outlineLevel="1">
      <c r="A1471" s="51">
        <v>14301043</v>
      </c>
      <c r="B1471" s="52" t="s">
        <v>212</v>
      </c>
      <c r="C1471" s="53" t="s">
        <v>213</v>
      </c>
      <c r="D1471" s="54" t="s">
        <v>91</v>
      </c>
      <c r="E1471" s="54"/>
      <c r="F1471" s="55">
        <v>2471300.61</v>
      </c>
      <c r="G1471" s="56">
        <f t="shared" si="252"/>
        <v>0</v>
      </c>
      <c r="H1471" s="56">
        <f t="shared" si="253"/>
        <v>0</v>
      </c>
      <c r="I1471" s="103">
        <f t="shared" si="256"/>
        <v>1639707.9547349999</v>
      </c>
      <c r="J1471" s="103">
        <f t="shared" si="256"/>
        <v>831592.65526500007</v>
      </c>
      <c r="K1471" s="55"/>
      <c r="L1471" s="55">
        <v>3741285.7687499993</v>
      </c>
      <c r="M1471" s="56">
        <f t="shared" si="254"/>
        <v>0</v>
      </c>
      <c r="N1471" s="56">
        <f t="shared" si="255"/>
        <v>0</v>
      </c>
      <c r="O1471" s="103">
        <f t="shared" si="257"/>
        <v>2482343.1075656246</v>
      </c>
      <c r="P1471" s="103">
        <f t="shared" si="257"/>
        <v>1258942.6611843749</v>
      </c>
      <c r="Q1471" s="50"/>
    </row>
    <row r="1472" spans="1:17" hidden="1" outlineLevel="1">
      <c r="A1472" s="51">
        <v>14400311</v>
      </c>
      <c r="B1472" s="52" t="s">
        <v>216</v>
      </c>
      <c r="C1472" s="53" t="s">
        <v>217</v>
      </c>
      <c r="D1472" s="54" t="s">
        <v>1391</v>
      </c>
      <c r="E1472" s="54"/>
      <c r="F1472" s="55">
        <v>-3597355.68</v>
      </c>
      <c r="G1472" s="56">
        <f t="shared" si="252"/>
        <v>-3597355.68</v>
      </c>
      <c r="H1472" s="56">
        <f t="shared" si="253"/>
        <v>0</v>
      </c>
      <c r="I1472" s="103">
        <f t="shared" si="256"/>
        <v>0</v>
      </c>
      <c r="J1472" s="103">
        <f t="shared" si="256"/>
        <v>0</v>
      </c>
      <c r="K1472" s="55"/>
      <c r="L1472" s="55">
        <v>-3627391.7608333337</v>
      </c>
      <c r="M1472" s="56">
        <f t="shared" si="254"/>
        <v>-3627391.7608333337</v>
      </c>
      <c r="N1472" s="56">
        <f t="shared" si="255"/>
        <v>0</v>
      </c>
      <c r="O1472" s="103">
        <f t="shared" si="257"/>
        <v>0</v>
      </c>
      <c r="P1472" s="103">
        <f t="shared" si="257"/>
        <v>0</v>
      </c>
      <c r="Q1472" s="50"/>
    </row>
    <row r="1473" spans="1:17" hidden="1" outlineLevel="1">
      <c r="A1473" s="51">
        <v>14400312</v>
      </c>
      <c r="B1473" s="52" t="s">
        <v>218</v>
      </c>
      <c r="C1473" s="53" t="s">
        <v>219</v>
      </c>
      <c r="D1473" s="54" t="s">
        <v>1391</v>
      </c>
      <c r="E1473" s="54"/>
      <c r="F1473" s="55">
        <v>-1097007.45</v>
      </c>
      <c r="G1473" s="56">
        <f t="shared" si="252"/>
        <v>0</v>
      </c>
      <c r="H1473" s="56">
        <f t="shared" si="253"/>
        <v>-1097007.45</v>
      </c>
      <c r="I1473" s="103">
        <f t="shared" si="256"/>
        <v>0</v>
      </c>
      <c r="J1473" s="103">
        <f t="shared" si="256"/>
        <v>0</v>
      </c>
      <c r="K1473" s="55"/>
      <c r="L1473" s="55">
        <v>-1061938.2291666667</v>
      </c>
      <c r="M1473" s="56">
        <f t="shared" si="254"/>
        <v>0</v>
      </c>
      <c r="N1473" s="56">
        <f t="shared" si="255"/>
        <v>-1061938.2291666667</v>
      </c>
      <c r="O1473" s="103">
        <f t="shared" si="257"/>
        <v>0</v>
      </c>
      <c r="P1473" s="103">
        <f t="shared" si="257"/>
        <v>0</v>
      </c>
      <c r="Q1473" s="50"/>
    </row>
    <row r="1474" spans="1:17" hidden="1" outlineLevel="1">
      <c r="A1474" s="51">
        <v>14400313</v>
      </c>
      <c r="B1474" s="52" t="s">
        <v>220</v>
      </c>
      <c r="C1474" s="53" t="s">
        <v>221</v>
      </c>
      <c r="D1474" s="54" t="s">
        <v>1391</v>
      </c>
      <c r="E1474" s="54"/>
      <c r="F1474" s="55">
        <v>-1378696.67</v>
      </c>
      <c r="G1474" s="56">
        <f t="shared" si="252"/>
        <v>0</v>
      </c>
      <c r="H1474" s="56">
        <f t="shared" si="253"/>
        <v>0</v>
      </c>
      <c r="I1474" s="103">
        <f t="shared" si="256"/>
        <v>-914765.24054499995</v>
      </c>
      <c r="J1474" s="103">
        <f t="shared" si="256"/>
        <v>-463931.42945499998</v>
      </c>
      <c r="K1474" s="55"/>
      <c r="L1474" s="55">
        <v>-816035.70416666672</v>
      </c>
      <c r="M1474" s="56">
        <f t="shared" si="254"/>
        <v>0</v>
      </c>
      <c r="N1474" s="56">
        <f t="shared" si="255"/>
        <v>0</v>
      </c>
      <c r="O1474" s="103">
        <f t="shared" si="257"/>
        <v>-541439.68971458334</v>
      </c>
      <c r="P1474" s="103">
        <f t="shared" si="257"/>
        <v>-274596.01445208339</v>
      </c>
      <c r="Q1474" s="50"/>
    </row>
    <row r="1475" spans="1:17" hidden="1" outlineLevel="1">
      <c r="A1475" s="51">
        <v>14400323</v>
      </c>
      <c r="B1475" s="52" t="s">
        <v>222</v>
      </c>
      <c r="C1475" s="53" t="s">
        <v>223</v>
      </c>
      <c r="D1475" s="54" t="s">
        <v>1391</v>
      </c>
      <c r="E1475" s="54"/>
      <c r="F1475" s="55">
        <v>0</v>
      </c>
      <c r="G1475" s="56">
        <f t="shared" si="252"/>
        <v>0</v>
      </c>
      <c r="H1475" s="56">
        <f t="shared" si="253"/>
        <v>0</v>
      </c>
      <c r="I1475" s="103">
        <f t="shared" si="256"/>
        <v>0</v>
      </c>
      <c r="J1475" s="103">
        <f t="shared" si="256"/>
        <v>0</v>
      </c>
      <c r="K1475" s="55"/>
      <c r="L1475" s="55">
        <v>0</v>
      </c>
      <c r="M1475" s="56">
        <f t="shared" si="254"/>
        <v>0</v>
      </c>
      <c r="N1475" s="56">
        <f t="shared" si="255"/>
        <v>0</v>
      </c>
      <c r="O1475" s="103">
        <f t="shared" si="257"/>
        <v>0</v>
      </c>
      <c r="P1475" s="103">
        <f t="shared" si="257"/>
        <v>0</v>
      </c>
      <c r="Q1475" s="50"/>
    </row>
    <row r="1476" spans="1:17" hidden="1" outlineLevel="1">
      <c r="A1476" s="51">
        <v>14400333</v>
      </c>
      <c r="B1476" s="52" t="s">
        <v>224</v>
      </c>
      <c r="C1476" s="53" t="s">
        <v>225</v>
      </c>
      <c r="D1476" s="54" t="s">
        <v>1391</v>
      </c>
      <c r="E1476" s="54"/>
      <c r="F1476" s="55">
        <v>0</v>
      </c>
      <c r="G1476" s="56">
        <f t="shared" si="252"/>
        <v>0</v>
      </c>
      <c r="H1476" s="56">
        <f t="shared" si="253"/>
        <v>0</v>
      </c>
      <c r="I1476" s="103">
        <f t="shared" si="256"/>
        <v>0</v>
      </c>
      <c r="J1476" s="103">
        <f t="shared" si="256"/>
        <v>0</v>
      </c>
      <c r="K1476" s="55"/>
      <c r="L1476" s="55">
        <v>0</v>
      </c>
      <c r="M1476" s="56">
        <f t="shared" si="254"/>
        <v>0</v>
      </c>
      <c r="N1476" s="56">
        <f t="shared" si="255"/>
        <v>0</v>
      </c>
      <c r="O1476" s="103">
        <f t="shared" si="257"/>
        <v>0</v>
      </c>
      <c r="P1476" s="103">
        <f t="shared" si="257"/>
        <v>0</v>
      </c>
      <c r="Q1476" s="50"/>
    </row>
    <row r="1477" spans="1:17" hidden="1" outlineLevel="1">
      <c r="A1477" s="51">
        <v>14400343</v>
      </c>
      <c r="B1477" s="52" t="s">
        <v>226</v>
      </c>
      <c r="C1477" s="53" t="s">
        <v>227</v>
      </c>
      <c r="D1477" s="54" t="s">
        <v>1391</v>
      </c>
      <c r="E1477" s="54"/>
      <c r="F1477" s="55">
        <v>-1553526.07</v>
      </c>
      <c r="G1477" s="56">
        <f t="shared" si="252"/>
        <v>0</v>
      </c>
      <c r="H1477" s="56">
        <f t="shared" si="253"/>
        <v>0</v>
      </c>
      <c r="I1477" s="103">
        <f t="shared" si="256"/>
        <v>-1030764.547445</v>
      </c>
      <c r="J1477" s="103">
        <f t="shared" si="256"/>
        <v>-522761.52255500003</v>
      </c>
      <c r="K1477" s="55"/>
      <c r="L1477" s="55">
        <v>-1454323.7579166668</v>
      </c>
      <c r="M1477" s="56">
        <f t="shared" si="254"/>
        <v>0</v>
      </c>
      <c r="N1477" s="56">
        <f t="shared" si="255"/>
        <v>0</v>
      </c>
      <c r="O1477" s="103">
        <f t="shared" si="257"/>
        <v>-964943.81337770843</v>
      </c>
      <c r="P1477" s="103">
        <f t="shared" si="257"/>
        <v>-489379.94453895843</v>
      </c>
      <c r="Q1477" s="50"/>
    </row>
    <row r="1478" spans="1:17" hidden="1" outlineLevel="1">
      <c r="A1478" s="51">
        <v>14400353</v>
      </c>
      <c r="B1478" s="52" t="s">
        <v>228</v>
      </c>
      <c r="C1478" s="53" t="s">
        <v>229</v>
      </c>
      <c r="D1478" s="54" t="s">
        <v>1391</v>
      </c>
      <c r="E1478" s="54"/>
      <c r="F1478" s="55">
        <v>-666734.56000000006</v>
      </c>
      <c r="G1478" s="56">
        <f t="shared" si="252"/>
        <v>0</v>
      </c>
      <c r="H1478" s="56">
        <f t="shared" si="253"/>
        <v>0</v>
      </c>
      <c r="I1478" s="103">
        <f t="shared" si="256"/>
        <v>-442378.38056000002</v>
      </c>
      <c r="J1478" s="103">
        <f t="shared" si="256"/>
        <v>-224356.17944000004</v>
      </c>
      <c r="K1478" s="55"/>
      <c r="L1478" s="55">
        <v>-661460.68875000009</v>
      </c>
      <c r="M1478" s="56">
        <f t="shared" si="254"/>
        <v>0</v>
      </c>
      <c r="N1478" s="56">
        <f t="shared" si="255"/>
        <v>0</v>
      </c>
      <c r="O1478" s="103">
        <f t="shared" si="257"/>
        <v>-438879.16698562505</v>
      </c>
      <c r="P1478" s="103">
        <f t="shared" si="257"/>
        <v>-222581.52176437504</v>
      </c>
      <c r="Q1478" s="50"/>
    </row>
    <row r="1479" spans="1:17" hidden="1" outlineLevel="1">
      <c r="A1479" s="51">
        <v>14600000</v>
      </c>
      <c r="B1479" s="52" t="s">
        <v>230</v>
      </c>
      <c r="C1479" s="53" t="s">
        <v>231</v>
      </c>
      <c r="D1479" s="54" t="s">
        <v>91</v>
      </c>
      <c r="E1479" s="54"/>
      <c r="F1479" s="55">
        <v>0</v>
      </c>
      <c r="G1479" s="56">
        <f t="shared" si="252"/>
        <v>0</v>
      </c>
      <c r="H1479" s="56">
        <f t="shared" si="253"/>
        <v>0</v>
      </c>
      <c r="I1479" s="103">
        <f t="shared" si="256"/>
        <v>0</v>
      </c>
      <c r="J1479" s="103">
        <f t="shared" si="256"/>
        <v>0</v>
      </c>
      <c r="K1479" s="55"/>
      <c r="L1479" s="55">
        <v>0</v>
      </c>
      <c r="M1479" s="56">
        <f t="shared" si="254"/>
        <v>0</v>
      </c>
      <c r="N1479" s="56">
        <f t="shared" si="255"/>
        <v>0</v>
      </c>
      <c r="O1479" s="103">
        <f t="shared" si="257"/>
        <v>0</v>
      </c>
      <c r="P1479" s="103">
        <f t="shared" si="257"/>
        <v>0</v>
      </c>
      <c r="Q1479" s="50"/>
    </row>
    <row r="1480" spans="1:17" hidden="1" outlineLevel="1">
      <c r="A1480" s="51" t="s">
        <v>234</v>
      </c>
      <c r="B1480" s="52" t="s">
        <v>234</v>
      </c>
      <c r="C1480" s="53" t="s">
        <v>235</v>
      </c>
      <c r="D1480" s="54" t="s">
        <v>91</v>
      </c>
      <c r="E1480" s="54"/>
      <c r="F1480" s="55">
        <v>21253.82</v>
      </c>
      <c r="G1480" s="56">
        <f t="shared" si="252"/>
        <v>0</v>
      </c>
      <c r="H1480" s="56">
        <f t="shared" si="253"/>
        <v>0</v>
      </c>
      <c r="I1480" s="103">
        <f t="shared" si="256"/>
        <v>14101.90957</v>
      </c>
      <c r="J1480" s="103">
        <f t="shared" si="256"/>
        <v>7151.9104299999999</v>
      </c>
      <c r="K1480" s="55"/>
      <c r="L1480" s="55">
        <v>30404.587083333347</v>
      </c>
      <c r="M1480" s="56">
        <f t="shared" si="254"/>
        <v>0</v>
      </c>
      <c r="N1480" s="56">
        <f t="shared" si="255"/>
        <v>0</v>
      </c>
      <c r="O1480" s="103">
        <f t="shared" si="257"/>
        <v>20173.443529791675</v>
      </c>
      <c r="P1480" s="103">
        <f t="shared" si="257"/>
        <v>10231.143553541671</v>
      </c>
      <c r="Q1480" s="50"/>
    </row>
    <row r="1481" spans="1:17" hidden="1" outlineLevel="1">
      <c r="A1481" s="51">
        <v>14602502</v>
      </c>
      <c r="B1481" s="52" t="s">
        <v>236</v>
      </c>
      <c r="C1481" s="53" t="s">
        <v>237</v>
      </c>
      <c r="D1481" s="54" t="s">
        <v>91</v>
      </c>
      <c r="E1481" s="54"/>
      <c r="F1481" s="55">
        <v>2692870.74</v>
      </c>
      <c r="G1481" s="56">
        <f t="shared" si="252"/>
        <v>0</v>
      </c>
      <c r="H1481" s="56">
        <f t="shared" si="253"/>
        <v>2692870.74</v>
      </c>
      <c r="I1481" s="103">
        <f t="shared" si="256"/>
        <v>0</v>
      </c>
      <c r="J1481" s="103">
        <f t="shared" si="256"/>
        <v>0</v>
      </c>
      <c r="K1481" s="55"/>
      <c r="L1481" s="55">
        <v>2856525.6716666669</v>
      </c>
      <c r="M1481" s="56">
        <f t="shared" si="254"/>
        <v>0</v>
      </c>
      <c r="N1481" s="56">
        <f t="shared" si="255"/>
        <v>2856525.6716666669</v>
      </c>
      <c r="O1481" s="103">
        <f t="shared" si="257"/>
        <v>0</v>
      </c>
      <c r="P1481" s="103">
        <f t="shared" si="257"/>
        <v>0</v>
      </c>
      <c r="Q1481" s="50"/>
    </row>
    <row r="1482" spans="1:17" hidden="1" outlineLevel="1">
      <c r="A1482" s="51">
        <v>14609470</v>
      </c>
      <c r="B1482" s="52" t="s">
        <v>238</v>
      </c>
      <c r="C1482" s="53" t="s">
        <v>239</v>
      </c>
      <c r="D1482" s="54" t="s">
        <v>91</v>
      </c>
      <c r="E1482" s="54"/>
      <c r="F1482" s="55">
        <v>824452.99</v>
      </c>
      <c r="G1482" s="56">
        <f t="shared" si="252"/>
        <v>0</v>
      </c>
      <c r="H1482" s="56">
        <f t="shared" si="253"/>
        <v>0</v>
      </c>
      <c r="I1482" s="103">
        <f t="shared" si="256"/>
        <v>547024.55886500003</v>
      </c>
      <c r="J1482" s="103">
        <f t="shared" si="256"/>
        <v>277428.43113500002</v>
      </c>
      <c r="K1482" s="55"/>
      <c r="L1482" s="55">
        <v>1669408.8587499999</v>
      </c>
      <c r="M1482" s="56">
        <f t="shared" si="254"/>
        <v>0</v>
      </c>
      <c r="N1482" s="56">
        <f t="shared" si="255"/>
        <v>0</v>
      </c>
      <c r="O1482" s="103">
        <f t="shared" si="257"/>
        <v>1107652.7777806248</v>
      </c>
      <c r="P1482" s="103">
        <f t="shared" si="257"/>
        <v>561756.08096937498</v>
      </c>
      <c r="Q1482" s="50"/>
    </row>
    <row r="1483" spans="1:17" hidden="1" outlineLevel="1">
      <c r="A1483" s="51">
        <v>14609480</v>
      </c>
      <c r="B1483" s="52" t="s">
        <v>240</v>
      </c>
      <c r="C1483" s="53" t="s">
        <v>241</v>
      </c>
      <c r="D1483" s="54" t="s">
        <v>91</v>
      </c>
      <c r="E1483" s="54"/>
      <c r="F1483" s="55">
        <v>79638.899999999994</v>
      </c>
      <c r="G1483" s="56">
        <f t="shared" si="252"/>
        <v>0</v>
      </c>
      <c r="H1483" s="56">
        <f t="shared" si="253"/>
        <v>0</v>
      </c>
      <c r="I1483" s="103">
        <f t="shared" si="256"/>
        <v>52840.410149999996</v>
      </c>
      <c r="J1483" s="103">
        <f t="shared" si="256"/>
        <v>26798.489849999998</v>
      </c>
      <c r="K1483" s="55"/>
      <c r="L1483" s="55">
        <v>16139.530833333336</v>
      </c>
      <c r="M1483" s="56">
        <f t="shared" si="254"/>
        <v>0</v>
      </c>
      <c r="N1483" s="56">
        <f t="shared" si="255"/>
        <v>0</v>
      </c>
      <c r="O1483" s="103">
        <f t="shared" si="257"/>
        <v>10708.578707916668</v>
      </c>
      <c r="P1483" s="103">
        <f t="shared" si="257"/>
        <v>5430.9521254166675</v>
      </c>
      <c r="Q1483" s="50"/>
    </row>
    <row r="1484" spans="1:17" hidden="1" outlineLevel="1">
      <c r="A1484" s="51">
        <v>14609490</v>
      </c>
      <c r="B1484" s="52" t="s">
        <v>242</v>
      </c>
      <c r="C1484" s="53" t="s">
        <v>243</v>
      </c>
      <c r="D1484" s="54" t="s">
        <v>91</v>
      </c>
      <c r="E1484" s="54"/>
      <c r="F1484" s="55">
        <v>2657.34</v>
      </c>
      <c r="G1484" s="56">
        <f t="shared" si="252"/>
        <v>0</v>
      </c>
      <c r="H1484" s="56">
        <f t="shared" si="253"/>
        <v>0</v>
      </c>
      <c r="I1484" s="103">
        <f t="shared" si="256"/>
        <v>1763.14509</v>
      </c>
      <c r="J1484" s="103">
        <f t="shared" si="256"/>
        <v>894.19491000000005</v>
      </c>
      <c r="K1484" s="55"/>
      <c r="L1484" s="55">
        <v>9062.5483333333341</v>
      </c>
      <c r="M1484" s="56">
        <f t="shared" si="254"/>
        <v>0</v>
      </c>
      <c r="N1484" s="56">
        <f t="shared" si="255"/>
        <v>0</v>
      </c>
      <c r="O1484" s="103">
        <f t="shared" si="257"/>
        <v>6013.0008191666666</v>
      </c>
      <c r="P1484" s="103">
        <f t="shared" si="257"/>
        <v>3049.547514166667</v>
      </c>
      <c r="Q1484" s="50"/>
    </row>
    <row r="1485" spans="1:17" hidden="1" outlineLevel="1">
      <c r="A1485" s="51">
        <v>14609500</v>
      </c>
      <c r="B1485" s="52" t="s">
        <v>244</v>
      </c>
      <c r="C1485" s="53" t="s">
        <v>245</v>
      </c>
      <c r="D1485" s="54" t="s">
        <v>91</v>
      </c>
      <c r="E1485" s="54"/>
      <c r="F1485" s="55">
        <v>184209.89</v>
      </c>
      <c r="G1485" s="56">
        <f t="shared" si="252"/>
        <v>0</v>
      </c>
      <c r="H1485" s="56">
        <f t="shared" si="253"/>
        <v>0</v>
      </c>
      <c r="I1485" s="103">
        <f t="shared" si="256"/>
        <v>122223.262015</v>
      </c>
      <c r="J1485" s="103">
        <f t="shared" si="256"/>
        <v>61986.627985000006</v>
      </c>
      <c r="K1485" s="55"/>
      <c r="L1485" s="55">
        <v>253659.17416666672</v>
      </c>
      <c r="M1485" s="56">
        <f t="shared" si="254"/>
        <v>0</v>
      </c>
      <c r="N1485" s="56">
        <f t="shared" si="255"/>
        <v>0</v>
      </c>
      <c r="O1485" s="103">
        <f t="shared" si="257"/>
        <v>168302.86205958336</v>
      </c>
      <c r="P1485" s="103">
        <f t="shared" si="257"/>
        <v>85356.312107083359</v>
      </c>
      <c r="Q1485" s="50"/>
    </row>
    <row r="1486" spans="1:17" hidden="1" outlineLevel="1">
      <c r="A1486" s="51">
        <v>15100001</v>
      </c>
      <c r="B1486" s="52" t="s">
        <v>246</v>
      </c>
      <c r="C1486" s="53" t="s">
        <v>247</v>
      </c>
      <c r="D1486" s="54" t="s">
        <v>1391</v>
      </c>
      <c r="E1486" s="54"/>
      <c r="F1486" s="55">
        <v>0</v>
      </c>
      <c r="G1486" s="56">
        <f t="shared" si="252"/>
        <v>0</v>
      </c>
      <c r="H1486" s="56">
        <f t="shared" si="253"/>
        <v>0</v>
      </c>
      <c r="I1486" s="103">
        <f t="shared" si="256"/>
        <v>0</v>
      </c>
      <c r="J1486" s="103">
        <f t="shared" si="256"/>
        <v>0</v>
      </c>
      <c r="K1486" s="55"/>
      <c r="L1486" s="55">
        <v>0</v>
      </c>
      <c r="M1486" s="56">
        <f t="shared" si="254"/>
        <v>0</v>
      </c>
      <c r="N1486" s="56">
        <f t="shared" si="255"/>
        <v>0</v>
      </c>
      <c r="O1486" s="103">
        <f t="shared" si="257"/>
        <v>0</v>
      </c>
      <c r="P1486" s="103">
        <f t="shared" si="257"/>
        <v>0</v>
      </c>
      <c r="Q1486" s="50"/>
    </row>
    <row r="1487" spans="1:17" hidden="1" outlineLevel="1">
      <c r="A1487" s="51">
        <v>15100021</v>
      </c>
      <c r="B1487" s="52" t="s">
        <v>248</v>
      </c>
      <c r="C1487" s="53" t="s">
        <v>249</v>
      </c>
      <c r="D1487" s="54" t="s">
        <v>1391</v>
      </c>
      <c r="E1487" s="54"/>
      <c r="F1487" s="55">
        <v>94496.25</v>
      </c>
      <c r="G1487" s="56">
        <f t="shared" si="252"/>
        <v>94496.25</v>
      </c>
      <c r="H1487" s="56">
        <f t="shared" si="253"/>
        <v>0</v>
      </c>
      <c r="I1487" s="103">
        <f t="shared" ref="I1487:J1506" si="258">IF(AND(RIGHT($A1487)&lt;&gt;"1",RIGHT($A1487)&lt;&gt;"2"),$F1487,0)*I$1385</f>
        <v>0</v>
      </c>
      <c r="J1487" s="103">
        <f t="shared" si="258"/>
        <v>0</v>
      </c>
      <c r="K1487" s="55"/>
      <c r="L1487" s="55">
        <v>3344610.7225000001</v>
      </c>
      <c r="M1487" s="56">
        <f t="shared" si="254"/>
        <v>3344610.7225000001</v>
      </c>
      <c r="N1487" s="56">
        <f t="shared" si="255"/>
        <v>0</v>
      </c>
      <c r="O1487" s="103">
        <f t="shared" ref="O1487:P1506" si="259">IF(AND(RIGHT($A1487)&lt;&gt;"1",RIGHT($A1487)&lt;&gt;"2"),$L1487,0)*O$1385</f>
        <v>0</v>
      </c>
      <c r="P1487" s="103">
        <f t="shared" si="259"/>
        <v>0</v>
      </c>
      <c r="Q1487" s="50"/>
    </row>
    <row r="1488" spans="1:17" hidden="1" outlineLevel="1">
      <c r="A1488" s="51">
        <v>15100031</v>
      </c>
      <c r="B1488" s="52" t="s">
        <v>250</v>
      </c>
      <c r="C1488" s="53" t="s">
        <v>251</v>
      </c>
      <c r="D1488" s="54" t="s">
        <v>1391</v>
      </c>
      <c r="E1488" s="54"/>
      <c r="F1488" s="55">
        <v>3607368.63</v>
      </c>
      <c r="G1488" s="56">
        <f t="shared" si="252"/>
        <v>3607368.63</v>
      </c>
      <c r="H1488" s="56">
        <f t="shared" si="253"/>
        <v>0</v>
      </c>
      <c r="I1488" s="103">
        <f t="shared" si="258"/>
        <v>0</v>
      </c>
      <c r="J1488" s="103">
        <f t="shared" si="258"/>
        <v>0</v>
      </c>
      <c r="K1488" s="55"/>
      <c r="L1488" s="55">
        <v>3602551.4533333336</v>
      </c>
      <c r="M1488" s="56">
        <f t="shared" si="254"/>
        <v>3602551.4533333336</v>
      </c>
      <c r="N1488" s="56">
        <f t="shared" si="255"/>
        <v>0</v>
      </c>
      <c r="O1488" s="103">
        <f t="shared" si="259"/>
        <v>0</v>
      </c>
      <c r="P1488" s="103">
        <f t="shared" si="259"/>
        <v>0</v>
      </c>
      <c r="Q1488" s="50"/>
    </row>
    <row r="1489" spans="1:17" hidden="1" outlineLevel="1">
      <c r="A1489" s="51">
        <v>15100041</v>
      </c>
      <c r="B1489" s="52" t="s">
        <v>252</v>
      </c>
      <c r="C1489" s="53" t="s">
        <v>253</v>
      </c>
      <c r="D1489" s="54" t="s">
        <v>1391</v>
      </c>
      <c r="E1489" s="54"/>
      <c r="F1489" s="55">
        <v>225635.93</v>
      </c>
      <c r="G1489" s="56">
        <f t="shared" si="252"/>
        <v>225635.93</v>
      </c>
      <c r="H1489" s="56">
        <f t="shared" si="253"/>
        <v>0</v>
      </c>
      <c r="I1489" s="103">
        <f t="shared" si="258"/>
        <v>0</v>
      </c>
      <c r="J1489" s="103">
        <f t="shared" si="258"/>
        <v>0</v>
      </c>
      <c r="K1489" s="55"/>
      <c r="L1489" s="55">
        <v>278755.98333333334</v>
      </c>
      <c r="M1489" s="56">
        <f t="shared" si="254"/>
        <v>278755.98333333334</v>
      </c>
      <c r="N1489" s="56">
        <f t="shared" si="255"/>
        <v>0</v>
      </c>
      <c r="O1489" s="103">
        <f t="shared" si="259"/>
        <v>0</v>
      </c>
      <c r="P1489" s="103">
        <f t="shared" si="259"/>
        <v>0</v>
      </c>
      <c r="Q1489" s="50"/>
    </row>
    <row r="1490" spans="1:17" hidden="1" outlineLevel="1">
      <c r="A1490" s="51">
        <v>15100061</v>
      </c>
      <c r="B1490" s="52" t="s">
        <v>254</v>
      </c>
      <c r="C1490" s="53" t="s">
        <v>255</v>
      </c>
      <c r="D1490" s="54" t="s">
        <v>1391</v>
      </c>
      <c r="E1490" s="54"/>
      <c r="F1490" s="55">
        <v>30727.73</v>
      </c>
      <c r="G1490" s="56">
        <f t="shared" si="252"/>
        <v>30727.73</v>
      </c>
      <c r="H1490" s="56">
        <f t="shared" si="253"/>
        <v>0</v>
      </c>
      <c r="I1490" s="103">
        <f t="shared" si="258"/>
        <v>0</v>
      </c>
      <c r="J1490" s="103">
        <f t="shared" si="258"/>
        <v>0</v>
      </c>
      <c r="K1490" s="55"/>
      <c r="L1490" s="55">
        <v>37121.755833333322</v>
      </c>
      <c r="M1490" s="56">
        <f t="shared" si="254"/>
        <v>37121.755833333322</v>
      </c>
      <c r="N1490" s="56">
        <f t="shared" si="255"/>
        <v>0</v>
      </c>
      <c r="O1490" s="103">
        <f t="shared" si="259"/>
        <v>0</v>
      </c>
      <c r="P1490" s="103">
        <f t="shared" si="259"/>
        <v>0</v>
      </c>
      <c r="Q1490" s="50"/>
    </row>
    <row r="1491" spans="1:17" hidden="1" outlineLevel="1">
      <c r="A1491" s="51">
        <v>15100081</v>
      </c>
      <c r="B1491" s="52" t="s">
        <v>256</v>
      </c>
      <c r="C1491" s="53" t="s">
        <v>257</v>
      </c>
      <c r="D1491" s="54" t="s">
        <v>1391</v>
      </c>
      <c r="E1491" s="54"/>
      <c r="F1491" s="55">
        <v>1702579.41</v>
      </c>
      <c r="G1491" s="56">
        <f t="shared" si="252"/>
        <v>1702579.41</v>
      </c>
      <c r="H1491" s="56">
        <f t="shared" si="253"/>
        <v>0</v>
      </c>
      <c r="I1491" s="103">
        <f t="shared" si="258"/>
        <v>0</v>
      </c>
      <c r="J1491" s="103">
        <f t="shared" si="258"/>
        <v>0</v>
      </c>
      <c r="K1491" s="55"/>
      <c r="L1491" s="55">
        <v>1574687.8391666666</v>
      </c>
      <c r="M1491" s="56">
        <f t="shared" si="254"/>
        <v>1574687.8391666666</v>
      </c>
      <c r="N1491" s="56">
        <f t="shared" si="255"/>
        <v>0</v>
      </c>
      <c r="O1491" s="103">
        <f t="shared" si="259"/>
        <v>0</v>
      </c>
      <c r="P1491" s="103">
        <f t="shared" si="259"/>
        <v>0</v>
      </c>
      <c r="Q1491" s="50"/>
    </row>
    <row r="1492" spans="1:17" hidden="1" outlineLevel="1">
      <c r="A1492" s="51">
        <v>15100091</v>
      </c>
      <c r="B1492" s="52" t="s">
        <v>258</v>
      </c>
      <c r="C1492" s="53" t="s">
        <v>259</v>
      </c>
      <c r="D1492" s="54" t="s">
        <v>1391</v>
      </c>
      <c r="E1492" s="54"/>
      <c r="F1492" s="55">
        <v>1776524.13</v>
      </c>
      <c r="G1492" s="56">
        <f t="shared" si="252"/>
        <v>1776524.13</v>
      </c>
      <c r="H1492" s="56">
        <f t="shared" si="253"/>
        <v>0</v>
      </c>
      <c r="I1492" s="103">
        <f t="shared" si="258"/>
        <v>0</v>
      </c>
      <c r="J1492" s="103">
        <f t="shared" si="258"/>
        <v>0</v>
      </c>
      <c r="K1492" s="55"/>
      <c r="L1492" s="55">
        <v>1802363.4166666667</v>
      </c>
      <c r="M1492" s="56">
        <f t="shared" si="254"/>
        <v>1802363.4166666667</v>
      </c>
      <c r="N1492" s="56">
        <f t="shared" si="255"/>
        <v>0</v>
      </c>
      <c r="O1492" s="103">
        <f t="shared" si="259"/>
        <v>0</v>
      </c>
      <c r="P1492" s="103">
        <f t="shared" si="259"/>
        <v>0</v>
      </c>
      <c r="Q1492" s="50"/>
    </row>
    <row r="1493" spans="1:17" hidden="1" outlineLevel="1">
      <c r="A1493" s="51">
        <v>15100101</v>
      </c>
      <c r="B1493" s="52" t="s">
        <v>260</v>
      </c>
      <c r="C1493" s="53" t="s">
        <v>261</v>
      </c>
      <c r="D1493" s="54" t="s">
        <v>1391</v>
      </c>
      <c r="E1493" s="54"/>
      <c r="F1493" s="55">
        <v>4297298.34</v>
      </c>
      <c r="G1493" s="56">
        <f t="shared" si="252"/>
        <v>4297298.34</v>
      </c>
      <c r="H1493" s="56">
        <f t="shared" si="253"/>
        <v>0</v>
      </c>
      <c r="I1493" s="103">
        <f t="shared" si="258"/>
        <v>0</v>
      </c>
      <c r="J1493" s="103">
        <f t="shared" si="258"/>
        <v>0</v>
      </c>
      <c r="K1493" s="55"/>
      <c r="L1493" s="55">
        <v>4067037.143333334</v>
      </c>
      <c r="M1493" s="56">
        <f t="shared" si="254"/>
        <v>4067037.143333334</v>
      </c>
      <c r="N1493" s="56">
        <f t="shared" si="255"/>
        <v>0</v>
      </c>
      <c r="O1493" s="103">
        <f t="shared" si="259"/>
        <v>0</v>
      </c>
      <c r="P1493" s="103">
        <f t="shared" si="259"/>
        <v>0</v>
      </c>
      <c r="Q1493" s="50"/>
    </row>
    <row r="1494" spans="1:17" hidden="1" outlineLevel="1">
      <c r="A1494" s="51">
        <v>15100122</v>
      </c>
      <c r="B1494" s="52" t="s">
        <v>262</v>
      </c>
      <c r="C1494" s="53" t="s">
        <v>263</v>
      </c>
      <c r="D1494" s="54" t="s">
        <v>1391</v>
      </c>
      <c r="E1494" s="54"/>
      <c r="F1494" s="55">
        <v>296344.58</v>
      </c>
      <c r="G1494" s="56">
        <f t="shared" si="252"/>
        <v>0</v>
      </c>
      <c r="H1494" s="56">
        <f t="shared" si="253"/>
        <v>296344.58</v>
      </c>
      <c r="I1494" s="103">
        <f t="shared" si="258"/>
        <v>0</v>
      </c>
      <c r="J1494" s="103">
        <f t="shared" si="258"/>
        <v>0</v>
      </c>
      <c r="K1494" s="55"/>
      <c r="L1494" s="55">
        <v>296344.58</v>
      </c>
      <c r="M1494" s="56">
        <f t="shared" si="254"/>
        <v>0</v>
      </c>
      <c r="N1494" s="56">
        <f t="shared" si="255"/>
        <v>296344.58</v>
      </c>
      <c r="O1494" s="103">
        <f t="shared" si="259"/>
        <v>0</v>
      </c>
      <c r="P1494" s="103">
        <f t="shared" si="259"/>
        <v>0</v>
      </c>
      <c r="Q1494" s="50"/>
    </row>
    <row r="1495" spans="1:17" hidden="1" outlineLevel="1">
      <c r="A1495" s="51">
        <v>15100181</v>
      </c>
      <c r="B1495" s="52" t="s">
        <v>264</v>
      </c>
      <c r="C1495" s="53" t="s">
        <v>265</v>
      </c>
      <c r="D1495" s="54" t="s">
        <v>1391</v>
      </c>
      <c r="E1495" s="54"/>
      <c r="F1495" s="55">
        <v>62730.11</v>
      </c>
      <c r="G1495" s="56">
        <f t="shared" si="252"/>
        <v>62730.11</v>
      </c>
      <c r="H1495" s="56">
        <f t="shared" si="253"/>
        <v>0</v>
      </c>
      <c r="I1495" s="103">
        <f t="shared" si="258"/>
        <v>0</v>
      </c>
      <c r="J1495" s="103">
        <f t="shared" si="258"/>
        <v>0</v>
      </c>
      <c r="K1495" s="55"/>
      <c r="L1495" s="55">
        <v>100451.8041666667</v>
      </c>
      <c r="M1495" s="56">
        <f t="shared" si="254"/>
        <v>100451.8041666667</v>
      </c>
      <c r="N1495" s="56">
        <f t="shared" si="255"/>
        <v>0</v>
      </c>
      <c r="O1495" s="103">
        <f t="shared" si="259"/>
        <v>0</v>
      </c>
      <c r="P1495" s="103">
        <f t="shared" si="259"/>
        <v>0</v>
      </c>
      <c r="Q1495" s="50"/>
    </row>
    <row r="1496" spans="1:17" hidden="1" outlineLevel="1">
      <c r="A1496" s="51">
        <v>15100211</v>
      </c>
      <c r="B1496" s="52" t="s">
        <v>266</v>
      </c>
      <c r="C1496" s="53" t="s">
        <v>267</v>
      </c>
      <c r="D1496" s="54" t="s">
        <v>1391</v>
      </c>
      <c r="E1496" s="54"/>
      <c r="F1496" s="55">
        <v>-761794.99</v>
      </c>
      <c r="G1496" s="56">
        <f t="shared" si="252"/>
        <v>-761794.99</v>
      </c>
      <c r="H1496" s="56">
        <f t="shared" si="253"/>
        <v>0</v>
      </c>
      <c r="I1496" s="103">
        <f t="shared" si="258"/>
        <v>0</v>
      </c>
      <c r="J1496" s="103">
        <f t="shared" si="258"/>
        <v>0</v>
      </c>
      <c r="K1496" s="55"/>
      <c r="L1496" s="55">
        <v>-606032.77916666667</v>
      </c>
      <c r="M1496" s="56">
        <f t="shared" si="254"/>
        <v>-606032.77916666667</v>
      </c>
      <c r="N1496" s="56">
        <f t="shared" si="255"/>
        <v>0</v>
      </c>
      <c r="O1496" s="103">
        <f t="shared" si="259"/>
        <v>0</v>
      </c>
      <c r="P1496" s="103">
        <f t="shared" si="259"/>
        <v>0</v>
      </c>
      <c r="Q1496" s="50"/>
    </row>
    <row r="1497" spans="1:17" hidden="1" outlineLevel="1">
      <c r="A1497" s="51">
        <v>15100221</v>
      </c>
      <c r="B1497" s="52" t="s">
        <v>268</v>
      </c>
      <c r="C1497" s="53" t="s">
        <v>269</v>
      </c>
      <c r="D1497" s="54" t="s">
        <v>1391</v>
      </c>
      <c r="E1497" s="54"/>
      <c r="F1497" s="55">
        <v>1124053.55</v>
      </c>
      <c r="G1497" s="56">
        <f t="shared" si="252"/>
        <v>1124053.55</v>
      </c>
      <c r="H1497" s="56">
        <f t="shared" si="253"/>
        <v>0</v>
      </c>
      <c r="I1497" s="103">
        <f t="shared" si="258"/>
        <v>0</v>
      </c>
      <c r="J1497" s="103">
        <f t="shared" si="258"/>
        <v>0</v>
      </c>
      <c r="K1497" s="55"/>
      <c r="L1497" s="55">
        <v>1071922.4483333335</v>
      </c>
      <c r="M1497" s="56">
        <f t="shared" si="254"/>
        <v>1071922.4483333335</v>
      </c>
      <c r="N1497" s="56">
        <f t="shared" si="255"/>
        <v>0</v>
      </c>
      <c r="O1497" s="103">
        <f t="shared" si="259"/>
        <v>0</v>
      </c>
      <c r="P1497" s="103">
        <f t="shared" si="259"/>
        <v>0</v>
      </c>
      <c r="Q1497" s="50"/>
    </row>
    <row r="1498" spans="1:17" hidden="1" outlineLevel="1">
      <c r="A1498" s="51">
        <v>15100271</v>
      </c>
      <c r="B1498" s="52" t="s">
        <v>270</v>
      </c>
      <c r="C1498" s="53" t="s">
        <v>271</v>
      </c>
      <c r="D1498" s="54" t="s">
        <v>1391</v>
      </c>
      <c r="E1498" s="54"/>
      <c r="F1498" s="55">
        <v>2672076.4300000002</v>
      </c>
      <c r="G1498" s="56">
        <f t="shared" si="252"/>
        <v>2672076.4300000002</v>
      </c>
      <c r="H1498" s="56">
        <f t="shared" si="253"/>
        <v>0</v>
      </c>
      <c r="I1498" s="103">
        <f t="shared" si="258"/>
        <v>0</v>
      </c>
      <c r="J1498" s="103">
        <f t="shared" si="258"/>
        <v>0</v>
      </c>
      <c r="K1498" s="55"/>
      <c r="L1498" s="55">
        <v>3001811.2899999996</v>
      </c>
      <c r="M1498" s="56">
        <f t="shared" si="254"/>
        <v>3001811.2899999996</v>
      </c>
      <c r="N1498" s="56">
        <f t="shared" si="255"/>
        <v>0</v>
      </c>
      <c r="O1498" s="103">
        <f t="shared" si="259"/>
        <v>0</v>
      </c>
      <c r="P1498" s="103">
        <f t="shared" si="259"/>
        <v>0</v>
      </c>
      <c r="Q1498" s="50"/>
    </row>
    <row r="1499" spans="1:17" hidden="1" outlineLevel="1">
      <c r="A1499" s="51">
        <v>15100291</v>
      </c>
      <c r="B1499" s="52" t="s">
        <v>272</v>
      </c>
      <c r="C1499" s="53" t="s">
        <v>273</v>
      </c>
      <c r="D1499" s="54" t="s">
        <v>1391</v>
      </c>
      <c r="E1499" s="54"/>
      <c r="F1499" s="55">
        <v>399518.04</v>
      </c>
      <c r="G1499" s="56">
        <f t="shared" si="252"/>
        <v>399518.04</v>
      </c>
      <c r="H1499" s="56">
        <f t="shared" si="253"/>
        <v>0</v>
      </c>
      <c r="I1499" s="103">
        <f t="shared" si="258"/>
        <v>0</v>
      </c>
      <c r="J1499" s="103">
        <f t="shared" si="258"/>
        <v>0</v>
      </c>
      <c r="K1499" s="55"/>
      <c r="L1499" s="55">
        <v>364573.91166666668</v>
      </c>
      <c r="M1499" s="56">
        <f t="shared" si="254"/>
        <v>364573.91166666668</v>
      </c>
      <c r="N1499" s="56">
        <f t="shared" si="255"/>
        <v>0</v>
      </c>
      <c r="O1499" s="103">
        <f t="shared" si="259"/>
        <v>0</v>
      </c>
      <c r="P1499" s="103">
        <f t="shared" si="259"/>
        <v>0</v>
      </c>
      <c r="Q1499" s="50"/>
    </row>
    <row r="1500" spans="1:17" hidden="1" outlineLevel="1">
      <c r="A1500" s="51">
        <v>15111001</v>
      </c>
      <c r="B1500" s="52" t="s">
        <v>274</v>
      </c>
      <c r="C1500" s="53" t="s">
        <v>275</v>
      </c>
      <c r="D1500" s="54" t="s">
        <v>1391</v>
      </c>
      <c r="E1500" s="54"/>
      <c r="F1500" s="55">
        <v>235220.82</v>
      </c>
      <c r="G1500" s="56">
        <f t="shared" si="252"/>
        <v>235220.82</v>
      </c>
      <c r="H1500" s="56">
        <f t="shared" si="253"/>
        <v>0</v>
      </c>
      <c r="I1500" s="103">
        <f t="shared" si="258"/>
        <v>0</v>
      </c>
      <c r="J1500" s="103">
        <f t="shared" si="258"/>
        <v>0</v>
      </c>
      <c r="K1500" s="55"/>
      <c r="L1500" s="55">
        <v>235220.81999999998</v>
      </c>
      <c r="M1500" s="56">
        <f t="shared" si="254"/>
        <v>235220.81999999998</v>
      </c>
      <c r="N1500" s="56">
        <f t="shared" si="255"/>
        <v>0</v>
      </c>
      <c r="O1500" s="103">
        <f t="shared" si="259"/>
        <v>0</v>
      </c>
      <c r="P1500" s="103">
        <f t="shared" si="259"/>
        <v>0</v>
      </c>
      <c r="Q1500" s="50"/>
    </row>
    <row r="1501" spans="1:17" hidden="1" outlineLevel="1">
      <c r="A1501" s="51">
        <v>15400023</v>
      </c>
      <c r="B1501" s="52" t="s">
        <v>276</v>
      </c>
      <c r="C1501" s="53" t="s">
        <v>277</v>
      </c>
      <c r="D1501" s="54" t="s">
        <v>1391</v>
      </c>
      <c r="E1501" s="54"/>
      <c r="F1501" s="55">
        <v>49859046.530000001</v>
      </c>
      <c r="G1501" s="56">
        <f t="shared" si="252"/>
        <v>0</v>
      </c>
      <c r="H1501" s="56">
        <f t="shared" si="253"/>
        <v>0</v>
      </c>
      <c r="I1501" s="103">
        <f t="shared" si="258"/>
        <v>33081477.372655001</v>
      </c>
      <c r="J1501" s="103">
        <f t="shared" si="258"/>
        <v>16777569.157345001</v>
      </c>
      <c r="K1501" s="55"/>
      <c r="L1501" s="55">
        <v>37275208.802916668</v>
      </c>
      <c r="M1501" s="56">
        <f t="shared" si="254"/>
        <v>0</v>
      </c>
      <c r="N1501" s="56">
        <f t="shared" si="255"/>
        <v>0</v>
      </c>
      <c r="O1501" s="103">
        <f t="shared" si="259"/>
        <v>24732101.040735207</v>
      </c>
      <c r="P1501" s="103">
        <f t="shared" si="259"/>
        <v>12543107.762181459</v>
      </c>
      <c r="Q1501" s="50"/>
    </row>
    <row r="1502" spans="1:17" hidden="1" outlineLevel="1">
      <c r="A1502" s="51">
        <v>15400031</v>
      </c>
      <c r="B1502" s="52" t="s">
        <v>278</v>
      </c>
      <c r="C1502" s="53" t="s">
        <v>279</v>
      </c>
      <c r="D1502" s="54" t="s">
        <v>1391</v>
      </c>
      <c r="E1502" s="54"/>
      <c r="F1502" s="55">
        <v>0</v>
      </c>
      <c r="G1502" s="56">
        <f t="shared" si="252"/>
        <v>0</v>
      </c>
      <c r="H1502" s="56">
        <f t="shared" si="253"/>
        <v>0</v>
      </c>
      <c r="I1502" s="103">
        <f t="shared" si="258"/>
        <v>0</v>
      </c>
      <c r="J1502" s="103">
        <f t="shared" si="258"/>
        <v>0</v>
      </c>
      <c r="K1502" s="55"/>
      <c r="L1502" s="55">
        <v>6162662.6741666673</v>
      </c>
      <c r="M1502" s="56">
        <f t="shared" si="254"/>
        <v>6162662.6741666673</v>
      </c>
      <c r="N1502" s="56">
        <f t="shared" si="255"/>
        <v>0</v>
      </c>
      <c r="O1502" s="103">
        <f t="shared" si="259"/>
        <v>0</v>
      </c>
      <c r="P1502" s="103">
        <f t="shared" si="259"/>
        <v>0</v>
      </c>
      <c r="Q1502" s="50"/>
    </row>
    <row r="1503" spans="1:17" hidden="1" outlineLevel="1">
      <c r="A1503" s="51">
        <v>15400033</v>
      </c>
      <c r="B1503" s="52" t="s">
        <v>280</v>
      </c>
      <c r="C1503" s="53" t="s">
        <v>281</v>
      </c>
      <c r="D1503" s="54" t="s">
        <v>1391</v>
      </c>
      <c r="E1503" s="54"/>
      <c r="F1503" s="55">
        <v>-49495847.700000003</v>
      </c>
      <c r="G1503" s="56">
        <f t="shared" si="252"/>
        <v>0</v>
      </c>
      <c r="H1503" s="56">
        <f t="shared" si="253"/>
        <v>0</v>
      </c>
      <c r="I1503" s="103">
        <f t="shared" si="258"/>
        <v>-32840494.94895</v>
      </c>
      <c r="J1503" s="103">
        <f t="shared" si="258"/>
        <v>-16655352.751050003</v>
      </c>
      <c r="K1503" s="55"/>
      <c r="L1503" s="55">
        <v>-37146567.547500007</v>
      </c>
      <c r="M1503" s="56">
        <f t="shared" si="254"/>
        <v>0</v>
      </c>
      <c r="N1503" s="56">
        <f t="shared" si="255"/>
        <v>0</v>
      </c>
      <c r="O1503" s="103">
        <f t="shared" si="259"/>
        <v>-24646747.567766253</v>
      </c>
      <c r="P1503" s="103">
        <f t="shared" si="259"/>
        <v>-12499819.979733754</v>
      </c>
      <c r="Q1503" s="50"/>
    </row>
    <row r="1504" spans="1:17" hidden="1" outlineLevel="1">
      <c r="A1504" s="51">
        <v>15400041</v>
      </c>
      <c r="B1504" s="52" t="s">
        <v>282</v>
      </c>
      <c r="C1504" s="53" t="s">
        <v>283</v>
      </c>
      <c r="D1504" s="54" t="s">
        <v>1391</v>
      </c>
      <c r="E1504" s="54"/>
      <c r="F1504" s="55">
        <v>4885521.74</v>
      </c>
      <c r="G1504" s="56">
        <f t="shared" si="252"/>
        <v>4885521.74</v>
      </c>
      <c r="H1504" s="56">
        <f t="shared" si="253"/>
        <v>0</v>
      </c>
      <c r="I1504" s="103">
        <f t="shared" si="258"/>
        <v>0</v>
      </c>
      <c r="J1504" s="103">
        <f t="shared" si="258"/>
        <v>0</v>
      </c>
      <c r="K1504" s="55"/>
      <c r="L1504" s="55">
        <v>4825610.885416666</v>
      </c>
      <c r="M1504" s="56">
        <f t="shared" si="254"/>
        <v>4825610.885416666</v>
      </c>
      <c r="N1504" s="56">
        <f t="shared" si="255"/>
        <v>0</v>
      </c>
      <c r="O1504" s="103">
        <f t="shared" si="259"/>
        <v>0</v>
      </c>
      <c r="P1504" s="103">
        <f t="shared" si="259"/>
        <v>0</v>
      </c>
      <c r="Q1504" s="50"/>
    </row>
    <row r="1505" spans="1:17" hidden="1" outlineLevel="1">
      <c r="A1505" s="51">
        <v>15400061</v>
      </c>
      <c r="B1505" s="52" t="s">
        <v>284</v>
      </c>
      <c r="C1505" s="53" t="s">
        <v>285</v>
      </c>
      <c r="D1505" s="54" t="s">
        <v>1391</v>
      </c>
      <c r="E1505" s="54"/>
      <c r="F1505" s="55">
        <v>27291706.850000001</v>
      </c>
      <c r="G1505" s="56">
        <f t="shared" si="252"/>
        <v>27291706.850000001</v>
      </c>
      <c r="H1505" s="56">
        <f t="shared" si="253"/>
        <v>0</v>
      </c>
      <c r="I1505" s="103">
        <f t="shared" si="258"/>
        <v>0</v>
      </c>
      <c r="J1505" s="103">
        <f t="shared" si="258"/>
        <v>0</v>
      </c>
      <c r="K1505" s="55"/>
      <c r="L1505" s="55">
        <v>27779473.377500001</v>
      </c>
      <c r="M1505" s="56">
        <f t="shared" si="254"/>
        <v>27779473.377500001</v>
      </c>
      <c r="N1505" s="56">
        <f t="shared" si="255"/>
        <v>0</v>
      </c>
      <c r="O1505" s="103">
        <f t="shared" si="259"/>
        <v>0</v>
      </c>
      <c r="P1505" s="103">
        <f t="shared" si="259"/>
        <v>0</v>
      </c>
      <c r="Q1505" s="50"/>
    </row>
    <row r="1506" spans="1:17" hidden="1" outlineLevel="1">
      <c r="A1506" s="51">
        <v>15400091</v>
      </c>
      <c r="B1506" s="52" t="s">
        <v>286</v>
      </c>
      <c r="C1506" s="53" t="s">
        <v>287</v>
      </c>
      <c r="D1506" s="54" t="s">
        <v>1391</v>
      </c>
      <c r="E1506" s="54"/>
      <c r="F1506" s="55">
        <v>169145.54</v>
      </c>
      <c r="G1506" s="56">
        <f t="shared" si="252"/>
        <v>169145.54</v>
      </c>
      <c r="H1506" s="56">
        <f t="shared" si="253"/>
        <v>0</v>
      </c>
      <c r="I1506" s="103">
        <f t="shared" si="258"/>
        <v>0</v>
      </c>
      <c r="J1506" s="103">
        <f t="shared" si="258"/>
        <v>0</v>
      </c>
      <c r="K1506" s="55"/>
      <c r="L1506" s="55">
        <v>169145.54</v>
      </c>
      <c r="M1506" s="56">
        <f t="shared" si="254"/>
        <v>169145.54</v>
      </c>
      <c r="N1506" s="56">
        <f t="shared" si="255"/>
        <v>0</v>
      </c>
      <c r="O1506" s="103">
        <f t="shared" si="259"/>
        <v>0</v>
      </c>
      <c r="P1506" s="103">
        <f t="shared" si="259"/>
        <v>0</v>
      </c>
      <c r="Q1506" s="50"/>
    </row>
    <row r="1507" spans="1:17" hidden="1" outlineLevel="1">
      <c r="A1507" s="51">
        <v>15400101</v>
      </c>
      <c r="B1507" s="52" t="s">
        <v>288</v>
      </c>
      <c r="C1507" s="53" t="s">
        <v>289</v>
      </c>
      <c r="D1507" s="54" t="s">
        <v>1391</v>
      </c>
      <c r="E1507" s="54"/>
      <c r="F1507" s="55">
        <v>50147150.880000003</v>
      </c>
      <c r="G1507" s="56">
        <f t="shared" si="252"/>
        <v>50147150.880000003</v>
      </c>
      <c r="H1507" s="56">
        <f t="shared" si="253"/>
        <v>0</v>
      </c>
      <c r="I1507" s="103">
        <f t="shared" ref="I1507:J1526" si="260">IF(AND(RIGHT($A1507)&lt;&gt;"1",RIGHT($A1507)&lt;&gt;"2"),$F1507,0)*I$1385</f>
        <v>0</v>
      </c>
      <c r="J1507" s="103">
        <f t="shared" si="260"/>
        <v>0</v>
      </c>
      <c r="K1507" s="55"/>
      <c r="L1507" s="55">
        <v>47448102.513333328</v>
      </c>
      <c r="M1507" s="56">
        <f t="shared" si="254"/>
        <v>47448102.513333328</v>
      </c>
      <c r="N1507" s="56">
        <f t="shared" si="255"/>
        <v>0</v>
      </c>
      <c r="O1507" s="103">
        <f t="shared" ref="O1507:P1526" si="261">IF(AND(RIGHT($A1507)&lt;&gt;"1",RIGHT($A1507)&lt;&gt;"2"),$L1507,0)*O$1385</f>
        <v>0</v>
      </c>
      <c r="P1507" s="103">
        <f t="shared" si="261"/>
        <v>0</v>
      </c>
      <c r="Q1507" s="50"/>
    </row>
    <row r="1508" spans="1:17" hidden="1" outlineLevel="1">
      <c r="A1508" s="51">
        <v>15400102</v>
      </c>
      <c r="B1508" s="52" t="s">
        <v>290</v>
      </c>
      <c r="C1508" s="53" t="s">
        <v>291</v>
      </c>
      <c r="D1508" s="54" t="s">
        <v>1391</v>
      </c>
      <c r="E1508" s="54"/>
      <c r="F1508" s="55">
        <v>14637868.65</v>
      </c>
      <c r="G1508" s="56">
        <f t="shared" si="252"/>
        <v>0</v>
      </c>
      <c r="H1508" s="56">
        <f t="shared" si="253"/>
        <v>14637868.65</v>
      </c>
      <c r="I1508" s="103">
        <f t="shared" si="260"/>
        <v>0</v>
      </c>
      <c r="J1508" s="103">
        <f t="shared" si="260"/>
        <v>0</v>
      </c>
      <c r="K1508" s="55"/>
      <c r="L1508" s="55">
        <v>13812443.38083333</v>
      </c>
      <c r="M1508" s="56">
        <f t="shared" si="254"/>
        <v>0</v>
      </c>
      <c r="N1508" s="56">
        <f t="shared" si="255"/>
        <v>13812443.38083333</v>
      </c>
      <c r="O1508" s="103">
        <f t="shared" si="261"/>
        <v>0</v>
      </c>
      <c r="P1508" s="103">
        <f t="shared" si="261"/>
        <v>0</v>
      </c>
      <c r="Q1508" s="50"/>
    </row>
    <row r="1509" spans="1:17" hidden="1" outlineLevel="1">
      <c r="A1509" s="51">
        <v>15400103</v>
      </c>
      <c r="B1509" s="52" t="s">
        <v>292</v>
      </c>
      <c r="C1509" s="53" t="s">
        <v>293</v>
      </c>
      <c r="D1509" s="54" t="s">
        <v>1391</v>
      </c>
      <c r="E1509" s="54"/>
      <c r="F1509" s="55">
        <v>14889619.119999999</v>
      </c>
      <c r="G1509" s="56">
        <f t="shared" si="252"/>
        <v>0</v>
      </c>
      <c r="H1509" s="56">
        <f t="shared" si="253"/>
        <v>0</v>
      </c>
      <c r="I1509" s="103">
        <f t="shared" si="260"/>
        <v>9879262.2861199994</v>
      </c>
      <c r="J1509" s="103">
        <f t="shared" si="260"/>
        <v>5010356.8338799998</v>
      </c>
      <c r="K1509" s="55"/>
      <c r="L1509" s="55">
        <v>16742116.884583332</v>
      </c>
      <c r="M1509" s="56">
        <f t="shared" si="254"/>
        <v>0</v>
      </c>
      <c r="N1509" s="56">
        <f t="shared" si="255"/>
        <v>0</v>
      </c>
      <c r="O1509" s="103">
        <f t="shared" si="261"/>
        <v>11108394.55292104</v>
      </c>
      <c r="P1509" s="103">
        <f t="shared" si="261"/>
        <v>5633722.3316622917</v>
      </c>
      <c r="Q1509" s="50"/>
    </row>
    <row r="1510" spans="1:17" hidden="1" outlineLevel="1">
      <c r="A1510" s="51">
        <v>15400181</v>
      </c>
      <c r="B1510" s="52" t="s">
        <v>294</v>
      </c>
      <c r="C1510" s="53" t="s">
        <v>295</v>
      </c>
      <c r="D1510" s="54" t="s">
        <v>1391</v>
      </c>
      <c r="E1510" s="54"/>
      <c r="F1510" s="55">
        <v>3170905.97</v>
      </c>
      <c r="G1510" s="56">
        <f t="shared" si="252"/>
        <v>3170905.97</v>
      </c>
      <c r="H1510" s="56">
        <f t="shared" si="253"/>
        <v>0</v>
      </c>
      <c r="I1510" s="103">
        <f t="shared" si="260"/>
        <v>0</v>
      </c>
      <c r="J1510" s="103">
        <f t="shared" si="260"/>
        <v>0</v>
      </c>
      <c r="K1510" s="55"/>
      <c r="L1510" s="55">
        <v>2663189.0054166666</v>
      </c>
      <c r="M1510" s="56">
        <f t="shared" si="254"/>
        <v>2663189.0054166666</v>
      </c>
      <c r="N1510" s="56">
        <f t="shared" si="255"/>
        <v>0</v>
      </c>
      <c r="O1510" s="103">
        <f t="shared" si="261"/>
        <v>0</v>
      </c>
      <c r="P1510" s="103">
        <f t="shared" si="261"/>
        <v>0</v>
      </c>
      <c r="Q1510" s="50"/>
    </row>
    <row r="1511" spans="1:17" hidden="1" outlineLevel="1">
      <c r="A1511" s="51">
        <v>15600003</v>
      </c>
      <c r="B1511" s="52" t="s">
        <v>296</v>
      </c>
      <c r="C1511" s="53" t="s">
        <v>297</v>
      </c>
      <c r="D1511" s="54" t="s">
        <v>91</v>
      </c>
      <c r="E1511" s="54"/>
      <c r="F1511" s="55">
        <v>32795.49</v>
      </c>
      <c r="G1511" s="56">
        <f t="shared" si="252"/>
        <v>0</v>
      </c>
      <c r="H1511" s="56">
        <f t="shared" si="253"/>
        <v>0</v>
      </c>
      <c r="I1511" s="103">
        <f t="shared" si="260"/>
        <v>21759.807614999998</v>
      </c>
      <c r="J1511" s="103">
        <f t="shared" si="260"/>
        <v>11035.682385</v>
      </c>
      <c r="K1511" s="55"/>
      <c r="L1511" s="55">
        <v>234494.31041666667</v>
      </c>
      <c r="M1511" s="56">
        <f t="shared" si="254"/>
        <v>0</v>
      </c>
      <c r="N1511" s="56">
        <f t="shared" si="255"/>
        <v>0</v>
      </c>
      <c r="O1511" s="103">
        <f t="shared" si="261"/>
        <v>155586.97496145833</v>
      </c>
      <c r="P1511" s="103">
        <f t="shared" si="261"/>
        <v>78907.335455208347</v>
      </c>
      <c r="Q1511" s="50"/>
    </row>
    <row r="1512" spans="1:17" hidden="1" outlineLevel="1">
      <c r="A1512" s="51">
        <v>15810001</v>
      </c>
      <c r="B1512" s="52" t="s">
        <v>298</v>
      </c>
      <c r="C1512" s="53" t="s">
        <v>299</v>
      </c>
      <c r="D1512" s="54" t="s">
        <v>1391</v>
      </c>
      <c r="E1512" s="54"/>
      <c r="F1512" s="55">
        <v>335927.7</v>
      </c>
      <c r="G1512" s="56">
        <f t="shared" si="252"/>
        <v>335927.7</v>
      </c>
      <c r="H1512" s="56">
        <f t="shared" si="253"/>
        <v>0</v>
      </c>
      <c r="I1512" s="103">
        <f t="shared" si="260"/>
        <v>0</v>
      </c>
      <c r="J1512" s="103">
        <f t="shared" si="260"/>
        <v>0</v>
      </c>
      <c r="K1512" s="55"/>
      <c r="L1512" s="55">
        <v>208827.83874999997</v>
      </c>
      <c r="M1512" s="56">
        <f t="shared" si="254"/>
        <v>208827.83874999997</v>
      </c>
      <c r="N1512" s="56">
        <f t="shared" si="255"/>
        <v>0</v>
      </c>
      <c r="O1512" s="103">
        <f t="shared" si="261"/>
        <v>0</v>
      </c>
      <c r="P1512" s="103">
        <f t="shared" si="261"/>
        <v>0</v>
      </c>
      <c r="Q1512" s="50"/>
    </row>
    <row r="1513" spans="1:17" hidden="1" outlineLevel="1">
      <c r="A1513" s="51">
        <v>16300023</v>
      </c>
      <c r="B1513" s="52" t="s">
        <v>300</v>
      </c>
      <c r="C1513" s="53" t="s">
        <v>301</v>
      </c>
      <c r="D1513" s="54" t="s">
        <v>1391</v>
      </c>
      <c r="E1513" s="54"/>
      <c r="F1513" s="55">
        <v>-439026.77</v>
      </c>
      <c r="G1513" s="56">
        <f t="shared" si="252"/>
        <v>0</v>
      </c>
      <c r="H1513" s="56">
        <f t="shared" si="253"/>
        <v>0</v>
      </c>
      <c r="I1513" s="103">
        <f t="shared" si="260"/>
        <v>-291294.261895</v>
      </c>
      <c r="J1513" s="103">
        <f t="shared" si="260"/>
        <v>-147732.50810500002</v>
      </c>
      <c r="K1513" s="55"/>
      <c r="L1513" s="55">
        <v>-27225.506250000009</v>
      </c>
      <c r="M1513" s="56">
        <f t="shared" si="254"/>
        <v>0</v>
      </c>
      <c r="N1513" s="56">
        <f t="shared" si="255"/>
        <v>0</v>
      </c>
      <c r="O1513" s="103">
        <f t="shared" si="261"/>
        <v>-18064.123396875006</v>
      </c>
      <c r="P1513" s="103">
        <f t="shared" si="261"/>
        <v>-9161.3828531250037</v>
      </c>
      <c r="Q1513" s="50"/>
    </row>
    <row r="1514" spans="1:17" hidden="1" outlineLevel="1">
      <c r="A1514" s="51">
        <v>16300063</v>
      </c>
      <c r="B1514" s="52" t="s">
        <v>302</v>
      </c>
      <c r="C1514" s="53" t="s">
        <v>303</v>
      </c>
      <c r="D1514" s="54" t="s">
        <v>1391</v>
      </c>
      <c r="E1514" s="54"/>
      <c r="F1514" s="55">
        <v>230547.83</v>
      </c>
      <c r="G1514" s="56">
        <f t="shared" si="252"/>
        <v>0</v>
      </c>
      <c r="H1514" s="56">
        <f t="shared" si="253"/>
        <v>0</v>
      </c>
      <c r="I1514" s="103">
        <f t="shared" si="260"/>
        <v>152968.48520499998</v>
      </c>
      <c r="J1514" s="103">
        <f t="shared" si="260"/>
        <v>77579.344794999997</v>
      </c>
      <c r="K1514" s="55"/>
      <c r="L1514" s="55">
        <v>10991.88291666666</v>
      </c>
      <c r="M1514" s="56">
        <f t="shared" si="254"/>
        <v>0</v>
      </c>
      <c r="N1514" s="56">
        <f t="shared" si="255"/>
        <v>0</v>
      </c>
      <c r="O1514" s="103">
        <f t="shared" si="261"/>
        <v>7293.1143152083287</v>
      </c>
      <c r="P1514" s="103">
        <f t="shared" si="261"/>
        <v>3698.7686014583314</v>
      </c>
      <c r="Q1514" s="50"/>
    </row>
    <row r="1515" spans="1:17" hidden="1" outlineLevel="1">
      <c r="A1515" s="51">
        <v>16410002</v>
      </c>
      <c r="B1515" s="52" t="s">
        <v>304</v>
      </c>
      <c r="C1515" s="53" t="s">
        <v>305</v>
      </c>
      <c r="D1515" s="54" t="s">
        <v>1391</v>
      </c>
      <c r="E1515" s="54"/>
      <c r="F1515" s="55">
        <v>17607517.780000001</v>
      </c>
      <c r="G1515" s="56">
        <f t="shared" ref="G1515:G1578" si="262">IF(RIGHT($A1515)="1",$F1515,0)</f>
        <v>0</v>
      </c>
      <c r="H1515" s="56">
        <f t="shared" ref="H1515:H1578" si="263">IF(RIGHT($A1515)="2",$F1515,0)</f>
        <v>17607517.780000001</v>
      </c>
      <c r="I1515" s="103">
        <f t="shared" si="260"/>
        <v>0</v>
      </c>
      <c r="J1515" s="103">
        <f t="shared" si="260"/>
        <v>0</v>
      </c>
      <c r="K1515" s="55"/>
      <c r="L1515" s="55">
        <v>16275927.487083331</v>
      </c>
      <c r="M1515" s="56">
        <f t="shared" ref="M1515:M1578" si="264">IF(RIGHT($A1515)="1",$L1515,0)</f>
        <v>0</v>
      </c>
      <c r="N1515" s="56">
        <f t="shared" ref="N1515:N1578" si="265">IF(RIGHT($A1515)="2",$L1515,0)</f>
        <v>16275927.487083331</v>
      </c>
      <c r="O1515" s="103">
        <f t="shared" si="261"/>
        <v>0</v>
      </c>
      <c r="P1515" s="103">
        <f t="shared" si="261"/>
        <v>0</v>
      </c>
      <c r="Q1515" s="50"/>
    </row>
    <row r="1516" spans="1:17" hidden="1" outlineLevel="1">
      <c r="A1516" s="51">
        <v>16410012</v>
      </c>
      <c r="B1516" s="52" t="s">
        <v>306</v>
      </c>
      <c r="C1516" s="53" t="s">
        <v>307</v>
      </c>
      <c r="D1516" s="54" t="s">
        <v>1391</v>
      </c>
      <c r="E1516" s="54"/>
      <c r="F1516" s="55">
        <v>2925466.98</v>
      </c>
      <c r="G1516" s="56">
        <f t="shared" si="262"/>
        <v>0</v>
      </c>
      <c r="H1516" s="56">
        <f t="shared" si="263"/>
        <v>2925466.98</v>
      </c>
      <c r="I1516" s="103">
        <f t="shared" si="260"/>
        <v>0</v>
      </c>
      <c r="J1516" s="103">
        <f t="shared" si="260"/>
        <v>0</v>
      </c>
      <c r="K1516" s="55"/>
      <c r="L1516" s="55">
        <v>2189993.4750000001</v>
      </c>
      <c r="M1516" s="56">
        <f t="shared" si="264"/>
        <v>0</v>
      </c>
      <c r="N1516" s="56">
        <f t="shared" si="265"/>
        <v>2189993.4750000001</v>
      </c>
      <c r="O1516" s="103">
        <f t="shared" si="261"/>
        <v>0</v>
      </c>
      <c r="P1516" s="103">
        <f t="shared" si="261"/>
        <v>0</v>
      </c>
      <c r="Q1516" s="50"/>
    </row>
    <row r="1517" spans="1:17" hidden="1" outlineLevel="1">
      <c r="A1517" s="51">
        <v>16410022</v>
      </c>
      <c r="B1517" s="52" t="s">
        <v>308</v>
      </c>
      <c r="C1517" s="53" t="s">
        <v>309</v>
      </c>
      <c r="D1517" s="54" t="s">
        <v>1391</v>
      </c>
      <c r="E1517" s="54"/>
      <c r="F1517" s="55">
        <v>14412607.52</v>
      </c>
      <c r="G1517" s="56">
        <f t="shared" si="262"/>
        <v>0</v>
      </c>
      <c r="H1517" s="56">
        <f t="shared" si="263"/>
        <v>14412607.52</v>
      </c>
      <c r="I1517" s="103">
        <f t="shared" si="260"/>
        <v>0</v>
      </c>
      <c r="J1517" s="103">
        <f t="shared" si="260"/>
        <v>0</v>
      </c>
      <c r="K1517" s="55"/>
      <c r="L1517" s="55">
        <v>13078398.498333333</v>
      </c>
      <c r="M1517" s="56">
        <f t="shared" si="264"/>
        <v>0</v>
      </c>
      <c r="N1517" s="56">
        <f t="shared" si="265"/>
        <v>13078398.498333333</v>
      </c>
      <c r="O1517" s="103">
        <f t="shared" si="261"/>
        <v>0</v>
      </c>
      <c r="P1517" s="103">
        <f t="shared" si="261"/>
        <v>0</v>
      </c>
      <c r="Q1517" s="50"/>
    </row>
    <row r="1518" spans="1:17" hidden="1" outlineLevel="1">
      <c r="A1518" s="51">
        <v>16420002</v>
      </c>
      <c r="B1518" s="52" t="s">
        <v>310</v>
      </c>
      <c r="C1518" s="53" t="s">
        <v>311</v>
      </c>
      <c r="D1518" s="54" t="s">
        <v>1391</v>
      </c>
      <c r="E1518" s="54"/>
      <c r="F1518" s="55">
        <v>0</v>
      </c>
      <c r="G1518" s="56">
        <f t="shared" si="262"/>
        <v>0</v>
      </c>
      <c r="H1518" s="56">
        <f t="shared" si="263"/>
        <v>0</v>
      </c>
      <c r="I1518" s="103">
        <f t="shared" si="260"/>
        <v>0</v>
      </c>
      <c r="J1518" s="103">
        <f t="shared" si="260"/>
        <v>0</v>
      </c>
      <c r="K1518" s="55"/>
      <c r="L1518" s="55">
        <v>0</v>
      </c>
      <c r="M1518" s="56">
        <f t="shared" si="264"/>
        <v>0</v>
      </c>
      <c r="N1518" s="56">
        <f t="shared" si="265"/>
        <v>0</v>
      </c>
      <c r="O1518" s="103">
        <f t="shared" si="261"/>
        <v>0</v>
      </c>
      <c r="P1518" s="103">
        <f t="shared" si="261"/>
        <v>0</v>
      </c>
      <c r="Q1518" s="50"/>
    </row>
    <row r="1519" spans="1:17" hidden="1" outlineLevel="1">
      <c r="A1519" s="51">
        <v>16420012</v>
      </c>
      <c r="B1519" s="52" t="s">
        <v>312</v>
      </c>
      <c r="C1519" s="53" t="s">
        <v>313</v>
      </c>
      <c r="D1519" s="54" t="s">
        <v>1391</v>
      </c>
      <c r="E1519" s="54"/>
      <c r="F1519" s="55">
        <v>76243.23</v>
      </c>
      <c r="G1519" s="56">
        <f t="shared" si="262"/>
        <v>0</v>
      </c>
      <c r="H1519" s="56">
        <f t="shared" si="263"/>
        <v>76243.23</v>
      </c>
      <c r="I1519" s="103">
        <f t="shared" si="260"/>
        <v>0</v>
      </c>
      <c r="J1519" s="103">
        <f t="shared" si="260"/>
        <v>0</v>
      </c>
      <c r="K1519" s="55"/>
      <c r="L1519" s="55">
        <v>66987.436249999984</v>
      </c>
      <c r="M1519" s="56">
        <f t="shared" si="264"/>
        <v>0</v>
      </c>
      <c r="N1519" s="56">
        <f t="shared" si="265"/>
        <v>66987.436249999984</v>
      </c>
      <c r="O1519" s="103">
        <f t="shared" si="261"/>
        <v>0</v>
      </c>
      <c r="P1519" s="103">
        <f t="shared" si="261"/>
        <v>0</v>
      </c>
      <c r="Q1519" s="50"/>
    </row>
    <row r="1520" spans="1:17" hidden="1" outlineLevel="1">
      <c r="A1520" s="51">
        <v>16500013</v>
      </c>
      <c r="B1520" s="52" t="s">
        <v>314</v>
      </c>
      <c r="C1520" s="53" t="s">
        <v>315</v>
      </c>
      <c r="D1520" s="54" t="s">
        <v>1391</v>
      </c>
      <c r="E1520" s="54"/>
      <c r="F1520" s="55">
        <v>0</v>
      </c>
      <c r="G1520" s="56">
        <f t="shared" si="262"/>
        <v>0</v>
      </c>
      <c r="H1520" s="56">
        <f t="shared" si="263"/>
        <v>0</v>
      </c>
      <c r="I1520" s="103">
        <f t="shared" si="260"/>
        <v>0</v>
      </c>
      <c r="J1520" s="103">
        <f t="shared" si="260"/>
        <v>0</v>
      </c>
      <c r="K1520" s="55"/>
      <c r="L1520" s="55">
        <v>1457303.5337500002</v>
      </c>
      <c r="M1520" s="56">
        <f t="shared" si="264"/>
        <v>0</v>
      </c>
      <c r="N1520" s="56">
        <f t="shared" si="265"/>
        <v>0</v>
      </c>
      <c r="O1520" s="103">
        <f t="shared" si="261"/>
        <v>966920.89464312512</v>
      </c>
      <c r="P1520" s="103">
        <f t="shared" si="261"/>
        <v>490382.63910687511</v>
      </c>
      <c r="Q1520" s="50"/>
    </row>
    <row r="1521" spans="1:17" hidden="1" outlineLevel="1">
      <c r="A1521" s="51">
        <v>16500022</v>
      </c>
      <c r="B1521" s="52" t="s">
        <v>316</v>
      </c>
      <c r="C1521" s="53" t="s">
        <v>317</v>
      </c>
      <c r="D1521" s="54" t="s">
        <v>1391</v>
      </c>
      <c r="E1521" s="54"/>
      <c r="F1521" s="55">
        <v>0</v>
      </c>
      <c r="G1521" s="56">
        <f t="shared" si="262"/>
        <v>0</v>
      </c>
      <c r="H1521" s="56">
        <f t="shared" si="263"/>
        <v>0</v>
      </c>
      <c r="I1521" s="103">
        <f t="shared" si="260"/>
        <v>0</v>
      </c>
      <c r="J1521" s="103">
        <f t="shared" si="260"/>
        <v>0</v>
      </c>
      <c r="K1521" s="55"/>
      <c r="L1521" s="55">
        <v>25984.645</v>
      </c>
      <c r="M1521" s="56">
        <f t="shared" si="264"/>
        <v>0</v>
      </c>
      <c r="N1521" s="56">
        <f t="shared" si="265"/>
        <v>25984.645</v>
      </c>
      <c r="O1521" s="103">
        <f t="shared" si="261"/>
        <v>0</v>
      </c>
      <c r="P1521" s="103">
        <f t="shared" si="261"/>
        <v>0</v>
      </c>
      <c r="Q1521" s="50"/>
    </row>
    <row r="1522" spans="1:17" hidden="1" outlineLevel="1">
      <c r="A1522" s="51">
        <v>16500063</v>
      </c>
      <c r="B1522" s="52" t="s">
        <v>318</v>
      </c>
      <c r="C1522" s="53" t="s">
        <v>319</v>
      </c>
      <c r="D1522" s="54" t="s">
        <v>1391</v>
      </c>
      <c r="E1522" s="54"/>
      <c r="F1522" s="55">
        <v>0</v>
      </c>
      <c r="G1522" s="56">
        <f t="shared" si="262"/>
        <v>0</v>
      </c>
      <c r="H1522" s="56">
        <f t="shared" si="263"/>
        <v>0</v>
      </c>
      <c r="I1522" s="103">
        <f t="shared" si="260"/>
        <v>0</v>
      </c>
      <c r="J1522" s="103">
        <f t="shared" si="260"/>
        <v>0</v>
      </c>
      <c r="K1522" s="55"/>
      <c r="L1522" s="55">
        <v>113908.13208333333</v>
      </c>
      <c r="M1522" s="56">
        <f t="shared" si="264"/>
        <v>0</v>
      </c>
      <c r="N1522" s="56">
        <f t="shared" si="265"/>
        <v>0</v>
      </c>
      <c r="O1522" s="103">
        <f t="shared" si="261"/>
        <v>75578.045637291667</v>
      </c>
      <c r="P1522" s="103">
        <f t="shared" si="261"/>
        <v>38330.086446041671</v>
      </c>
      <c r="Q1522" s="50"/>
    </row>
    <row r="1523" spans="1:17" hidden="1" outlineLevel="1">
      <c r="A1523" s="51">
        <v>16500071</v>
      </c>
      <c r="B1523" s="52" t="s">
        <v>320</v>
      </c>
      <c r="C1523" s="53" t="s">
        <v>321</v>
      </c>
      <c r="D1523" s="54" t="s">
        <v>1391</v>
      </c>
      <c r="E1523" s="54"/>
      <c r="F1523" s="55">
        <v>0</v>
      </c>
      <c r="G1523" s="56">
        <f t="shared" si="262"/>
        <v>0</v>
      </c>
      <c r="H1523" s="56">
        <f t="shared" si="263"/>
        <v>0</v>
      </c>
      <c r="I1523" s="103">
        <f t="shared" si="260"/>
        <v>0</v>
      </c>
      <c r="J1523" s="103">
        <f t="shared" si="260"/>
        <v>0</v>
      </c>
      <c r="K1523" s="55"/>
      <c r="L1523" s="55">
        <v>0</v>
      </c>
      <c r="M1523" s="56">
        <f t="shared" si="264"/>
        <v>0</v>
      </c>
      <c r="N1523" s="56">
        <f t="shared" si="265"/>
        <v>0</v>
      </c>
      <c r="O1523" s="103">
        <f t="shared" si="261"/>
        <v>0</v>
      </c>
      <c r="P1523" s="103">
        <f t="shared" si="261"/>
        <v>0</v>
      </c>
      <c r="Q1523" s="50"/>
    </row>
    <row r="1524" spans="1:17" hidden="1" outlineLevel="1">
      <c r="A1524" s="51">
        <v>16500081</v>
      </c>
      <c r="B1524" s="52" t="s">
        <v>322</v>
      </c>
      <c r="C1524" s="53" t="s">
        <v>323</v>
      </c>
      <c r="D1524" s="54" t="s">
        <v>1391</v>
      </c>
      <c r="E1524" s="54"/>
      <c r="F1524" s="55">
        <v>0</v>
      </c>
      <c r="G1524" s="56">
        <f t="shared" si="262"/>
        <v>0</v>
      </c>
      <c r="H1524" s="56">
        <f t="shared" si="263"/>
        <v>0</v>
      </c>
      <c r="I1524" s="103">
        <f t="shared" si="260"/>
        <v>0</v>
      </c>
      <c r="J1524" s="103">
        <f t="shared" si="260"/>
        <v>0</v>
      </c>
      <c r="K1524" s="55"/>
      <c r="L1524" s="55">
        <v>115791.24375000002</v>
      </c>
      <c r="M1524" s="56">
        <f t="shared" si="264"/>
        <v>115791.24375000002</v>
      </c>
      <c r="N1524" s="56">
        <f t="shared" si="265"/>
        <v>0</v>
      </c>
      <c r="O1524" s="103">
        <f t="shared" si="261"/>
        <v>0</v>
      </c>
      <c r="P1524" s="103">
        <f t="shared" si="261"/>
        <v>0</v>
      </c>
      <c r="Q1524" s="50"/>
    </row>
    <row r="1525" spans="1:17" hidden="1" outlineLevel="1">
      <c r="A1525" s="51">
        <v>16500083</v>
      </c>
      <c r="B1525" s="52" t="s">
        <v>324</v>
      </c>
      <c r="C1525" s="53" t="s">
        <v>325</v>
      </c>
      <c r="D1525" s="54" t="s">
        <v>1391</v>
      </c>
      <c r="E1525" s="54"/>
      <c r="F1525" s="55">
        <v>0</v>
      </c>
      <c r="G1525" s="56">
        <f t="shared" si="262"/>
        <v>0</v>
      </c>
      <c r="H1525" s="56">
        <f t="shared" si="263"/>
        <v>0</v>
      </c>
      <c r="I1525" s="103">
        <f t="shared" si="260"/>
        <v>0</v>
      </c>
      <c r="J1525" s="103">
        <f t="shared" si="260"/>
        <v>0</v>
      </c>
      <c r="K1525" s="55"/>
      <c r="L1525" s="55">
        <v>553926.66749999998</v>
      </c>
      <c r="M1525" s="56">
        <f t="shared" si="264"/>
        <v>0</v>
      </c>
      <c r="N1525" s="56">
        <f t="shared" si="265"/>
        <v>0</v>
      </c>
      <c r="O1525" s="103">
        <f t="shared" si="261"/>
        <v>367530.34388624999</v>
      </c>
      <c r="P1525" s="103">
        <f t="shared" si="261"/>
        <v>186396.32361374999</v>
      </c>
      <c r="Q1525" s="50"/>
    </row>
    <row r="1526" spans="1:17" hidden="1" outlineLevel="1">
      <c r="A1526" s="51">
        <v>16500091</v>
      </c>
      <c r="B1526" s="52" t="s">
        <v>326</v>
      </c>
      <c r="C1526" s="53" t="s">
        <v>327</v>
      </c>
      <c r="D1526" s="54" t="s">
        <v>1391</v>
      </c>
      <c r="E1526" s="54"/>
      <c r="F1526" s="55">
        <v>0</v>
      </c>
      <c r="G1526" s="56">
        <f t="shared" si="262"/>
        <v>0</v>
      </c>
      <c r="H1526" s="56">
        <f t="shared" si="263"/>
        <v>0</v>
      </c>
      <c r="I1526" s="103">
        <f t="shared" si="260"/>
        <v>0</v>
      </c>
      <c r="J1526" s="103">
        <f t="shared" si="260"/>
        <v>0</v>
      </c>
      <c r="K1526" s="55"/>
      <c r="L1526" s="55">
        <v>15908.945</v>
      </c>
      <c r="M1526" s="56">
        <f t="shared" si="264"/>
        <v>15908.945</v>
      </c>
      <c r="N1526" s="56">
        <f t="shared" si="265"/>
        <v>0</v>
      </c>
      <c r="O1526" s="103">
        <f t="shared" si="261"/>
        <v>0</v>
      </c>
      <c r="P1526" s="103">
        <f t="shared" si="261"/>
        <v>0</v>
      </c>
      <c r="Q1526" s="50"/>
    </row>
    <row r="1527" spans="1:17" hidden="1" outlineLevel="1">
      <c r="A1527" s="51">
        <v>16500101</v>
      </c>
      <c r="B1527" s="52" t="s">
        <v>328</v>
      </c>
      <c r="C1527" s="53" t="s">
        <v>329</v>
      </c>
      <c r="D1527" s="54" t="s">
        <v>1391</v>
      </c>
      <c r="E1527" s="54"/>
      <c r="F1527" s="55">
        <v>0</v>
      </c>
      <c r="G1527" s="56">
        <f t="shared" si="262"/>
        <v>0</v>
      </c>
      <c r="H1527" s="56">
        <f t="shared" si="263"/>
        <v>0</v>
      </c>
      <c r="I1527" s="103">
        <f t="shared" ref="I1527:J1546" si="266">IF(AND(RIGHT($A1527)&lt;&gt;"1",RIGHT($A1527)&lt;&gt;"2"),$F1527,0)*I$1385</f>
        <v>0</v>
      </c>
      <c r="J1527" s="103">
        <f t="shared" si="266"/>
        <v>0</v>
      </c>
      <c r="K1527" s="55"/>
      <c r="L1527" s="55">
        <v>48171.566666666673</v>
      </c>
      <c r="M1527" s="56">
        <f t="shared" si="264"/>
        <v>48171.566666666673</v>
      </c>
      <c r="N1527" s="56">
        <f t="shared" si="265"/>
        <v>0</v>
      </c>
      <c r="O1527" s="103">
        <f t="shared" ref="O1527:P1546" si="267">IF(AND(RIGHT($A1527)&lt;&gt;"1",RIGHT($A1527)&lt;&gt;"2"),$L1527,0)*O$1385</f>
        <v>0</v>
      </c>
      <c r="P1527" s="103">
        <f t="shared" si="267"/>
        <v>0</v>
      </c>
      <c r="Q1527" s="50"/>
    </row>
    <row r="1528" spans="1:17" hidden="1" outlineLevel="1">
      <c r="A1528" s="51">
        <v>16500103</v>
      </c>
      <c r="B1528" s="52" t="s">
        <v>330</v>
      </c>
      <c r="C1528" s="53" t="s">
        <v>331</v>
      </c>
      <c r="D1528" s="54" t="s">
        <v>1391</v>
      </c>
      <c r="E1528" s="54"/>
      <c r="F1528" s="55">
        <v>0</v>
      </c>
      <c r="G1528" s="56">
        <f t="shared" si="262"/>
        <v>0</v>
      </c>
      <c r="H1528" s="56">
        <f t="shared" si="263"/>
        <v>0</v>
      </c>
      <c r="I1528" s="103">
        <f t="shared" si="266"/>
        <v>0</v>
      </c>
      <c r="J1528" s="103">
        <f t="shared" si="266"/>
        <v>0</v>
      </c>
      <c r="K1528" s="55"/>
      <c r="L1528" s="55">
        <v>25520.841666666664</v>
      </c>
      <c r="M1528" s="56">
        <f t="shared" si="264"/>
        <v>0</v>
      </c>
      <c r="N1528" s="56">
        <f t="shared" si="265"/>
        <v>0</v>
      </c>
      <c r="O1528" s="103">
        <f t="shared" si="267"/>
        <v>16933.078445833329</v>
      </c>
      <c r="P1528" s="103">
        <f t="shared" si="267"/>
        <v>8587.7632208333325</v>
      </c>
      <c r="Q1528" s="50"/>
    </row>
    <row r="1529" spans="1:17" hidden="1" outlineLevel="1">
      <c r="A1529" s="51">
        <v>16500123</v>
      </c>
      <c r="B1529" s="52" t="s">
        <v>332</v>
      </c>
      <c r="C1529" s="53" t="s">
        <v>333</v>
      </c>
      <c r="D1529" s="54" t="s">
        <v>1391</v>
      </c>
      <c r="E1529" s="54"/>
      <c r="F1529" s="55">
        <v>0</v>
      </c>
      <c r="G1529" s="56">
        <f t="shared" si="262"/>
        <v>0</v>
      </c>
      <c r="H1529" s="56">
        <f t="shared" si="263"/>
        <v>0</v>
      </c>
      <c r="I1529" s="103">
        <f t="shared" si="266"/>
        <v>0</v>
      </c>
      <c r="J1529" s="103">
        <f t="shared" si="266"/>
        <v>0</v>
      </c>
      <c r="K1529" s="55"/>
      <c r="L1529" s="55">
        <v>0</v>
      </c>
      <c r="M1529" s="56">
        <f t="shared" si="264"/>
        <v>0</v>
      </c>
      <c r="N1529" s="56">
        <f t="shared" si="265"/>
        <v>0</v>
      </c>
      <c r="O1529" s="103">
        <f t="shared" si="267"/>
        <v>0</v>
      </c>
      <c r="P1529" s="103">
        <f t="shared" si="267"/>
        <v>0</v>
      </c>
      <c r="Q1529" s="50"/>
    </row>
    <row r="1530" spans="1:17" hidden="1" outlineLevel="1">
      <c r="A1530" s="51">
        <v>16500143</v>
      </c>
      <c r="B1530" s="52" t="s">
        <v>334</v>
      </c>
      <c r="C1530" s="53" t="s">
        <v>335</v>
      </c>
      <c r="D1530" s="54" t="s">
        <v>1391</v>
      </c>
      <c r="E1530" s="54"/>
      <c r="F1530" s="55">
        <v>0</v>
      </c>
      <c r="G1530" s="56">
        <f t="shared" si="262"/>
        <v>0</v>
      </c>
      <c r="H1530" s="56">
        <f t="shared" si="263"/>
        <v>0</v>
      </c>
      <c r="I1530" s="103">
        <f t="shared" si="266"/>
        <v>0</v>
      </c>
      <c r="J1530" s="103">
        <f t="shared" si="266"/>
        <v>0</v>
      </c>
      <c r="K1530" s="55"/>
      <c r="L1530" s="55">
        <v>93586.005000000005</v>
      </c>
      <c r="M1530" s="56">
        <f t="shared" si="264"/>
        <v>0</v>
      </c>
      <c r="N1530" s="56">
        <f t="shared" si="265"/>
        <v>0</v>
      </c>
      <c r="O1530" s="103">
        <f t="shared" si="267"/>
        <v>62094.3143175</v>
      </c>
      <c r="P1530" s="103">
        <f t="shared" si="267"/>
        <v>31491.690682500004</v>
      </c>
      <c r="Q1530" s="50"/>
    </row>
    <row r="1531" spans="1:17" hidden="1" outlineLevel="1">
      <c r="A1531" s="51">
        <v>16500153</v>
      </c>
      <c r="B1531" s="52" t="s">
        <v>336</v>
      </c>
      <c r="C1531" s="53" t="s">
        <v>337</v>
      </c>
      <c r="D1531" s="54" t="s">
        <v>1391</v>
      </c>
      <c r="E1531" s="54"/>
      <c r="F1531" s="55">
        <v>0</v>
      </c>
      <c r="G1531" s="56">
        <f t="shared" si="262"/>
        <v>0</v>
      </c>
      <c r="H1531" s="56">
        <f t="shared" si="263"/>
        <v>0</v>
      </c>
      <c r="I1531" s="103">
        <f t="shared" si="266"/>
        <v>0</v>
      </c>
      <c r="J1531" s="103">
        <f t="shared" si="266"/>
        <v>0</v>
      </c>
      <c r="K1531" s="55"/>
      <c r="L1531" s="55">
        <v>94745.067083333342</v>
      </c>
      <c r="M1531" s="56">
        <f t="shared" si="264"/>
        <v>0</v>
      </c>
      <c r="N1531" s="56">
        <f t="shared" si="265"/>
        <v>0</v>
      </c>
      <c r="O1531" s="103">
        <f t="shared" si="267"/>
        <v>62863.35200979167</v>
      </c>
      <c r="P1531" s="103">
        <f t="shared" si="267"/>
        <v>31881.715073541673</v>
      </c>
      <c r="Q1531" s="50"/>
    </row>
    <row r="1532" spans="1:17" hidden="1" outlineLevel="1">
      <c r="A1532" s="51">
        <v>16500173</v>
      </c>
      <c r="B1532" s="52" t="s">
        <v>338</v>
      </c>
      <c r="C1532" s="53" t="s">
        <v>339</v>
      </c>
      <c r="D1532" s="54" t="s">
        <v>1391</v>
      </c>
      <c r="E1532" s="54"/>
      <c r="F1532" s="55">
        <v>0</v>
      </c>
      <c r="G1532" s="56">
        <f t="shared" si="262"/>
        <v>0</v>
      </c>
      <c r="H1532" s="56">
        <f t="shared" si="263"/>
        <v>0</v>
      </c>
      <c r="I1532" s="103">
        <f t="shared" si="266"/>
        <v>0</v>
      </c>
      <c r="J1532" s="103">
        <f t="shared" si="266"/>
        <v>0</v>
      </c>
      <c r="K1532" s="55"/>
      <c r="L1532" s="55">
        <v>0</v>
      </c>
      <c r="M1532" s="56">
        <f t="shared" si="264"/>
        <v>0</v>
      </c>
      <c r="N1532" s="56">
        <f t="shared" si="265"/>
        <v>0</v>
      </c>
      <c r="O1532" s="103">
        <f t="shared" si="267"/>
        <v>0</v>
      </c>
      <c r="P1532" s="103">
        <f t="shared" si="267"/>
        <v>0</v>
      </c>
      <c r="Q1532" s="50"/>
    </row>
    <row r="1533" spans="1:17" hidden="1" outlineLevel="1">
      <c r="A1533" s="51">
        <v>16500183</v>
      </c>
      <c r="B1533" s="52" t="s">
        <v>340</v>
      </c>
      <c r="C1533" s="53" t="s">
        <v>341</v>
      </c>
      <c r="D1533" s="54" t="s">
        <v>1391</v>
      </c>
      <c r="E1533" s="54"/>
      <c r="F1533" s="55">
        <v>0</v>
      </c>
      <c r="G1533" s="56">
        <f t="shared" si="262"/>
        <v>0</v>
      </c>
      <c r="H1533" s="56">
        <f t="shared" si="263"/>
        <v>0</v>
      </c>
      <c r="I1533" s="103">
        <f t="shared" si="266"/>
        <v>0</v>
      </c>
      <c r="J1533" s="103">
        <f t="shared" si="266"/>
        <v>0</v>
      </c>
      <c r="K1533" s="55"/>
      <c r="L1533" s="55">
        <v>134046.58208333334</v>
      </c>
      <c r="M1533" s="56">
        <f t="shared" si="264"/>
        <v>0</v>
      </c>
      <c r="N1533" s="56">
        <f t="shared" si="265"/>
        <v>0</v>
      </c>
      <c r="O1533" s="103">
        <f t="shared" si="267"/>
        <v>88939.90721229167</v>
      </c>
      <c r="P1533" s="103">
        <f t="shared" si="267"/>
        <v>45106.674871041672</v>
      </c>
      <c r="Q1533" s="50"/>
    </row>
    <row r="1534" spans="1:17" hidden="1" outlineLevel="1">
      <c r="A1534" s="51">
        <v>16500213</v>
      </c>
      <c r="B1534" s="52" t="s">
        <v>342</v>
      </c>
      <c r="C1534" s="53" t="s">
        <v>343</v>
      </c>
      <c r="D1534" s="54" t="s">
        <v>1391</v>
      </c>
      <c r="E1534" s="54"/>
      <c r="F1534" s="55">
        <v>0</v>
      </c>
      <c r="G1534" s="56">
        <f t="shared" si="262"/>
        <v>0</v>
      </c>
      <c r="H1534" s="56">
        <f t="shared" si="263"/>
        <v>0</v>
      </c>
      <c r="I1534" s="103">
        <f t="shared" si="266"/>
        <v>0</v>
      </c>
      <c r="J1534" s="103">
        <f t="shared" si="266"/>
        <v>0</v>
      </c>
      <c r="K1534" s="55"/>
      <c r="L1534" s="55">
        <v>79968.058333333334</v>
      </c>
      <c r="M1534" s="56">
        <f t="shared" si="264"/>
        <v>0</v>
      </c>
      <c r="N1534" s="56">
        <f t="shared" si="265"/>
        <v>0</v>
      </c>
      <c r="O1534" s="103">
        <f t="shared" si="267"/>
        <v>53058.806704166665</v>
      </c>
      <c r="P1534" s="103">
        <f t="shared" si="267"/>
        <v>26909.251629166669</v>
      </c>
      <c r="Q1534" s="50"/>
    </row>
    <row r="1535" spans="1:17" hidden="1" outlineLevel="1">
      <c r="A1535" s="51">
        <v>16500223</v>
      </c>
      <c r="B1535" s="52" t="s">
        <v>344</v>
      </c>
      <c r="C1535" s="53" t="s">
        <v>345</v>
      </c>
      <c r="D1535" s="54" t="s">
        <v>1391</v>
      </c>
      <c r="E1535" s="54"/>
      <c r="F1535" s="55">
        <v>0</v>
      </c>
      <c r="G1535" s="56">
        <f t="shared" si="262"/>
        <v>0</v>
      </c>
      <c r="H1535" s="56">
        <f t="shared" si="263"/>
        <v>0</v>
      </c>
      <c r="I1535" s="103">
        <f t="shared" si="266"/>
        <v>0</v>
      </c>
      <c r="J1535" s="103">
        <f t="shared" si="266"/>
        <v>0</v>
      </c>
      <c r="K1535" s="55"/>
      <c r="L1535" s="55">
        <v>34024.929583333338</v>
      </c>
      <c r="M1535" s="56">
        <f t="shared" si="264"/>
        <v>0</v>
      </c>
      <c r="N1535" s="56">
        <f t="shared" si="265"/>
        <v>0</v>
      </c>
      <c r="O1535" s="103">
        <f t="shared" si="267"/>
        <v>22575.540778541668</v>
      </c>
      <c r="P1535" s="103">
        <f t="shared" si="267"/>
        <v>11449.38880479167</v>
      </c>
      <c r="Q1535" s="50"/>
    </row>
    <row r="1536" spans="1:17" hidden="1" outlineLevel="1">
      <c r="A1536" s="51">
        <v>16500251</v>
      </c>
      <c r="B1536" s="52" t="s">
        <v>346</v>
      </c>
      <c r="C1536" s="53" t="s">
        <v>347</v>
      </c>
      <c r="D1536" s="54" t="s">
        <v>1391</v>
      </c>
      <c r="E1536" s="54"/>
      <c r="F1536" s="55">
        <v>0</v>
      </c>
      <c r="G1536" s="56">
        <f t="shared" si="262"/>
        <v>0</v>
      </c>
      <c r="H1536" s="56">
        <f t="shared" si="263"/>
        <v>0</v>
      </c>
      <c r="I1536" s="103">
        <f t="shared" si="266"/>
        <v>0</v>
      </c>
      <c r="J1536" s="103">
        <f t="shared" si="266"/>
        <v>0</v>
      </c>
      <c r="K1536" s="55"/>
      <c r="L1536" s="55">
        <v>4914.9849999999997</v>
      </c>
      <c r="M1536" s="56">
        <f t="shared" si="264"/>
        <v>4914.9849999999997</v>
      </c>
      <c r="N1536" s="56">
        <f t="shared" si="265"/>
        <v>0</v>
      </c>
      <c r="O1536" s="103">
        <f t="shared" si="267"/>
        <v>0</v>
      </c>
      <c r="P1536" s="103">
        <f t="shared" si="267"/>
        <v>0</v>
      </c>
      <c r="Q1536" s="50"/>
    </row>
    <row r="1537" spans="1:17" hidden="1" outlineLevel="1">
      <c r="A1537" s="51">
        <v>16500283</v>
      </c>
      <c r="B1537" s="52" t="s">
        <v>348</v>
      </c>
      <c r="C1537" s="53" t="s">
        <v>349</v>
      </c>
      <c r="D1537" s="54" t="s">
        <v>1391</v>
      </c>
      <c r="E1537" s="54"/>
      <c r="F1537" s="55">
        <v>0</v>
      </c>
      <c r="G1537" s="56">
        <f t="shared" si="262"/>
        <v>0</v>
      </c>
      <c r="H1537" s="56">
        <f t="shared" si="263"/>
        <v>0</v>
      </c>
      <c r="I1537" s="103">
        <f t="shared" si="266"/>
        <v>0</v>
      </c>
      <c r="J1537" s="103">
        <f t="shared" si="266"/>
        <v>0</v>
      </c>
      <c r="K1537" s="55"/>
      <c r="L1537" s="55">
        <v>416625.07333333342</v>
      </c>
      <c r="M1537" s="56">
        <f t="shared" si="264"/>
        <v>0</v>
      </c>
      <c r="N1537" s="56">
        <f t="shared" si="265"/>
        <v>0</v>
      </c>
      <c r="O1537" s="103">
        <f t="shared" si="267"/>
        <v>276430.73615666671</v>
      </c>
      <c r="P1537" s="103">
        <f t="shared" si="267"/>
        <v>140194.33717666671</v>
      </c>
      <c r="Q1537" s="50"/>
    </row>
    <row r="1538" spans="1:17" hidden="1" outlineLevel="1">
      <c r="A1538" s="51">
        <v>16500303</v>
      </c>
      <c r="B1538" s="52" t="s">
        <v>350</v>
      </c>
      <c r="C1538" s="53" t="s">
        <v>351</v>
      </c>
      <c r="D1538" s="54" t="s">
        <v>1391</v>
      </c>
      <c r="E1538" s="54"/>
      <c r="F1538" s="55">
        <v>0</v>
      </c>
      <c r="G1538" s="56">
        <f t="shared" si="262"/>
        <v>0</v>
      </c>
      <c r="H1538" s="56">
        <f t="shared" si="263"/>
        <v>0</v>
      </c>
      <c r="I1538" s="103">
        <f t="shared" si="266"/>
        <v>0</v>
      </c>
      <c r="J1538" s="103">
        <f t="shared" si="266"/>
        <v>0</v>
      </c>
      <c r="K1538" s="55"/>
      <c r="L1538" s="55">
        <v>52170.198333333341</v>
      </c>
      <c r="M1538" s="56">
        <f t="shared" si="264"/>
        <v>0</v>
      </c>
      <c r="N1538" s="56">
        <f t="shared" si="265"/>
        <v>0</v>
      </c>
      <c r="O1538" s="103">
        <f t="shared" si="267"/>
        <v>34614.926594166667</v>
      </c>
      <c r="P1538" s="103">
        <f t="shared" si="267"/>
        <v>17555.27173916667</v>
      </c>
      <c r="Q1538" s="50"/>
    </row>
    <row r="1539" spans="1:17" hidden="1" outlineLevel="1">
      <c r="A1539" s="51">
        <v>16500321</v>
      </c>
      <c r="B1539" s="52" t="s">
        <v>352</v>
      </c>
      <c r="C1539" s="53" t="s">
        <v>353</v>
      </c>
      <c r="D1539" s="54" t="s">
        <v>1391</v>
      </c>
      <c r="E1539" s="54"/>
      <c r="F1539" s="55">
        <v>0</v>
      </c>
      <c r="G1539" s="56">
        <f t="shared" si="262"/>
        <v>0</v>
      </c>
      <c r="H1539" s="56">
        <f t="shared" si="263"/>
        <v>0</v>
      </c>
      <c r="I1539" s="103">
        <f t="shared" si="266"/>
        <v>0</v>
      </c>
      <c r="J1539" s="103">
        <f t="shared" si="266"/>
        <v>0</v>
      </c>
      <c r="K1539" s="55"/>
      <c r="L1539" s="55">
        <v>407902.25</v>
      </c>
      <c r="M1539" s="56">
        <f t="shared" si="264"/>
        <v>407902.25</v>
      </c>
      <c r="N1539" s="56">
        <f t="shared" si="265"/>
        <v>0</v>
      </c>
      <c r="O1539" s="103">
        <f t="shared" si="267"/>
        <v>0</v>
      </c>
      <c r="P1539" s="103">
        <f t="shared" si="267"/>
        <v>0</v>
      </c>
      <c r="Q1539" s="50"/>
    </row>
    <row r="1540" spans="1:17" hidden="1" outlineLevel="1">
      <c r="A1540" s="51">
        <v>16500331</v>
      </c>
      <c r="B1540" s="52" t="s">
        <v>354</v>
      </c>
      <c r="C1540" s="53" t="s">
        <v>355</v>
      </c>
      <c r="D1540" s="54" t="s">
        <v>1391</v>
      </c>
      <c r="E1540" s="54"/>
      <c r="F1540" s="55">
        <v>0</v>
      </c>
      <c r="G1540" s="56">
        <f t="shared" si="262"/>
        <v>0</v>
      </c>
      <c r="H1540" s="56">
        <f t="shared" si="263"/>
        <v>0</v>
      </c>
      <c r="I1540" s="103">
        <f t="shared" si="266"/>
        <v>0</v>
      </c>
      <c r="J1540" s="103">
        <f t="shared" si="266"/>
        <v>0</v>
      </c>
      <c r="K1540" s="55"/>
      <c r="L1540" s="55">
        <v>550845.31666666653</v>
      </c>
      <c r="M1540" s="56">
        <f t="shared" si="264"/>
        <v>550845.31666666653</v>
      </c>
      <c r="N1540" s="56">
        <f t="shared" si="265"/>
        <v>0</v>
      </c>
      <c r="O1540" s="103">
        <f t="shared" si="267"/>
        <v>0</v>
      </c>
      <c r="P1540" s="103">
        <f t="shared" si="267"/>
        <v>0</v>
      </c>
      <c r="Q1540" s="50"/>
    </row>
    <row r="1541" spans="1:17" hidden="1" outlineLevel="1">
      <c r="A1541" s="51">
        <v>16500333</v>
      </c>
      <c r="B1541" s="52" t="s">
        <v>356</v>
      </c>
      <c r="C1541" s="53" t="s">
        <v>357</v>
      </c>
      <c r="D1541" s="54" t="s">
        <v>1391</v>
      </c>
      <c r="E1541" s="54"/>
      <c r="F1541" s="55">
        <v>0</v>
      </c>
      <c r="G1541" s="56">
        <f t="shared" si="262"/>
        <v>0</v>
      </c>
      <c r="H1541" s="56">
        <f t="shared" si="263"/>
        <v>0</v>
      </c>
      <c r="I1541" s="103">
        <f t="shared" si="266"/>
        <v>0</v>
      </c>
      <c r="J1541" s="103">
        <f t="shared" si="266"/>
        <v>0</v>
      </c>
      <c r="K1541" s="55"/>
      <c r="L1541" s="55">
        <v>0</v>
      </c>
      <c r="M1541" s="56">
        <f t="shared" si="264"/>
        <v>0</v>
      </c>
      <c r="N1541" s="56">
        <f t="shared" si="265"/>
        <v>0</v>
      </c>
      <c r="O1541" s="103">
        <f t="shared" si="267"/>
        <v>0</v>
      </c>
      <c r="P1541" s="103">
        <f t="shared" si="267"/>
        <v>0</v>
      </c>
      <c r="Q1541" s="50"/>
    </row>
    <row r="1542" spans="1:17" hidden="1" outlineLevel="1">
      <c r="A1542" s="51">
        <v>16500351</v>
      </c>
      <c r="B1542" s="52" t="s">
        <v>358</v>
      </c>
      <c r="C1542" s="53" t="s">
        <v>359</v>
      </c>
      <c r="D1542" s="54" t="s">
        <v>1391</v>
      </c>
      <c r="E1542" s="54"/>
      <c r="F1542" s="55">
        <v>0</v>
      </c>
      <c r="G1542" s="56">
        <f t="shared" si="262"/>
        <v>0</v>
      </c>
      <c r="H1542" s="56">
        <f t="shared" si="263"/>
        <v>0</v>
      </c>
      <c r="I1542" s="103">
        <f t="shared" si="266"/>
        <v>0</v>
      </c>
      <c r="J1542" s="103">
        <f t="shared" si="266"/>
        <v>0</v>
      </c>
      <c r="K1542" s="55"/>
      <c r="L1542" s="55">
        <v>61671.22625</v>
      </c>
      <c r="M1542" s="56">
        <f t="shared" si="264"/>
        <v>61671.22625</v>
      </c>
      <c r="N1542" s="56">
        <f t="shared" si="265"/>
        <v>0</v>
      </c>
      <c r="O1542" s="103">
        <f t="shared" si="267"/>
        <v>0</v>
      </c>
      <c r="P1542" s="103">
        <f t="shared" si="267"/>
        <v>0</v>
      </c>
      <c r="Q1542" s="50"/>
    </row>
    <row r="1543" spans="1:17" hidden="1" outlineLevel="1">
      <c r="A1543" s="51">
        <v>16500373</v>
      </c>
      <c r="B1543" s="52" t="s">
        <v>360</v>
      </c>
      <c r="C1543" s="53" t="s">
        <v>361</v>
      </c>
      <c r="D1543" s="54" t="s">
        <v>1391</v>
      </c>
      <c r="E1543" s="54"/>
      <c r="F1543" s="55">
        <v>137340.22</v>
      </c>
      <c r="G1543" s="56">
        <f t="shared" si="262"/>
        <v>0</v>
      </c>
      <c r="H1543" s="56">
        <f t="shared" si="263"/>
        <v>0</v>
      </c>
      <c r="I1543" s="103">
        <f t="shared" si="266"/>
        <v>91125.235969999994</v>
      </c>
      <c r="J1543" s="103">
        <f t="shared" si="266"/>
        <v>46214.984030000007</v>
      </c>
      <c r="K1543" s="55"/>
      <c r="L1543" s="55">
        <v>439460.0395833333</v>
      </c>
      <c r="M1543" s="56">
        <f t="shared" si="264"/>
        <v>0</v>
      </c>
      <c r="N1543" s="56">
        <f t="shared" si="265"/>
        <v>0</v>
      </c>
      <c r="O1543" s="103">
        <f t="shared" si="267"/>
        <v>291581.73626354162</v>
      </c>
      <c r="P1543" s="103">
        <f t="shared" si="267"/>
        <v>147878.30331979165</v>
      </c>
      <c r="Q1543" s="50"/>
    </row>
    <row r="1544" spans="1:17" hidden="1" outlineLevel="1">
      <c r="A1544" s="51">
        <v>16500383</v>
      </c>
      <c r="B1544" s="52" t="s">
        <v>362</v>
      </c>
      <c r="C1544" s="53" t="s">
        <v>363</v>
      </c>
      <c r="D1544" s="54" t="s">
        <v>1391</v>
      </c>
      <c r="E1544" s="54"/>
      <c r="F1544" s="55">
        <v>0</v>
      </c>
      <c r="G1544" s="56">
        <f t="shared" si="262"/>
        <v>0</v>
      </c>
      <c r="H1544" s="56">
        <f t="shared" si="263"/>
        <v>0</v>
      </c>
      <c r="I1544" s="103">
        <f t="shared" si="266"/>
        <v>0</v>
      </c>
      <c r="J1544" s="103">
        <f t="shared" si="266"/>
        <v>0</v>
      </c>
      <c r="K1544" s="55"/>
      <c r="L1544" s="55">
        <v>360111.94249999995</v>
      </c>
      <c r="M1544" s="56">
        <f t="shared" si="264"/>
        <v>0</v>
      </c>
      <c r="N1544" s="56">
        <f t="shared" si="265"/>
        <v>0</v>
      </c>
      <c r="O1544" s="103">
        <f t="shared" si="267"/>
        <v>238934.27384874996</v>
      </c>
      <c r="P1544" s="103">
        <f t="shared" si="267"/>
        <v>121177.66865124999</v>
      </c>
      <c r="Q1544" s="50"/>
    </row>
    <row r="1545" spans="1:17" hidden="1" outlineLevel="1">
      <c r="A1545" s="51">
        <v>16500401</v>
      </c>
      <c r="B1545" s="52" t="s">
        <v>364</v>
      </c>
      <c r="C1545" s="53" t="s">
        <v>365</v>
      </c>
      <c r="D1545" s="54" t="s">
        <v>1391</v>
      </c>
      <c r="E1545" s="54"/>
      <c r="F1545" s="55">
        <v>0</v>
      </c>
      <c r="G1545" s="56">
        <f t="shared" si="262"/>
        <v>0</v>
      </c>
      <c r="H1545" s="56">
        <f t="shared" si="263"/>
        <v>0</v>
      </c>
      <c r="I1545" s="103">
        <f t="shared" si="266"/>
        <v>0</v>
      </c>
      <c r="J1545" s="103">
        <f t="shared" si="266"/>
        <v>0</v>
      </c>
      <c r="K1545" s="55"/>
      <c r="L1545" s="55">
        <v>70672.592499999999</v>
      </c>
      <c r="M1545" s="56">
        <f t="shared" si="264"/>
        <v>70672.592499999999</v>
      </c>
      <c r="N1545" s="56">
        <f t="shared" si="265"/>
        <v>0</v>
      </c>
      <c r="O1545" s="103">
        <f t="shared" si="267"/>
        <v>0</v>
      </c>
      <c r="P1545" s="103">
        <f t="shared" si="267"/>
        <v>0</v>
      </c>
      <c r="Q1545" s="50"/>
    </row>
    <row r="1546" spans="1:17" hidden="1" outlineLevel="1">
      <c r="A1546" s="51">
        <v>16500411</v>
      </c>
      <c r="B1546" s="52" t="s">
        <v>366</v>
      </c>
      <c r="C1546" s="53" t="s">
        <v>367</v>
      </c>
      <c r="D1546" s="54" t="s">
        <v>1391</v>
      </c>
      <c r="E1546" s="54"/>
      <c r="F1546" s="55">
        <v>0</v>
      </c>
      <c r="G1546" s="56">
        <f t="shared" si="262"/>
        <v>0</v>
      </c>
      <c r="H1546" s="56">
        <f t="shared" si="263"/>
        <v>0</v>
      </c>
      <c r="I1546" s="103">
        <f t="shared" si="266"/>
        <v>0</v>
      </c>
      <c r="J1546" s="103">
        <f t="shared" si="266"/>
        <v>0</v>
      </c>
      <c r="K1546" s="55"/>
      <c r="L1546" s="55">
        <v>202.87083333333331</v>
      </c>
      <c r="M1546" s="56">
        <f t="shared" si="264"/>
        <v>202.87083333333331</v>
      </c>
      <c r="N1546" s="56">
        <f t="shared" si="265"/>
        <v>0</v>
      </c>
      <c r="O1546" s="103">
        <f t="shared" si="267"/>
        <v>0</v>
      </c>
      <c r="P1546" s="103">
        <f t="shared" si="267"/>
        <v>0</v>
      </c>
      <c r="Q1546" s="50"/>
    </row>
    <row r="1547" spans="1:17" hidden="1" outlineLevel="1">
      <c r="A1547" s="51">
        <v>16500413</v>
      </c>
      <c r="B1547" s="52" t="s">
        <v>368</v>
      </c>
      <c r="C1547" s="53" t="s">
        <v>369</v>
      </c>
      <c r="D1547" s="54" t="s">
        <v>1391</v>
      </c>
      <c r="E1547" s="54"/>
      <c r="F1547" s="55">
        <v>0</v>
      </c>
      <c r="G1547" s="56">
        <f t="shared" si="262"/>
        <v>0</v>
      </c>
      <c r="H1547" s="56">
        <f t="shared" si="263"/>
        <v>0</v>
      </c>
      <c r="I1547" s="103">
        <f t="shared" ref="I1547:J1566" si="268">IF(AND(RIGHT($A1547)&lt;&gt;"1",RIGHT($A1547)&lt;&gt;"2"),$F1547,0)*I$1385</f>
        <v>0</v>
      </c>
      <c r="J1547" s="103">
        <f t="shared" si="268"/>
        <v>0</v>
      </c>
      <c r="K1547" s="55"/>
      <c r="L1547" s="55">
        <v>166471.25</v>
      </c>
      <c r="M1547" s="56">
        <f t="shared" si="264"/>
        <v>0</v>
      </c>
      <c r="N1547" s="56">
        <f t="shared" si="265"/>
        <v>0</v>
      </c>
      <c r="O1547" s="103">
        <f t="shared" ref="O1547:P1566" si="269">IF(AND(RIGHT($A1547)&lt;&gt;"1",RIGHT($A1547)&lt;&gt;"2"),$L1547,0)*O$1385</f>
        <v>110453.674375</v>
      </c>
      <c r="P1547" s="103">
        <f t="shared" si="269"/>
        <v>56017.575625000005</v>
      </c>
      <c r="Q1547" s="50"/>
    </row>
    <row r="1548" spans="1:17" hidden="1" outlineLevel="1">
      <c r="A1548" s="51">
        <v>16500421</v>
      </c>
      <c r="B1548" s="52" t="s">
        <v>370</v>
      </c>
      <c r="C1548" s="53" t="s">
        <v>371</v>
      </c>
      <c r="D1548" s="54" t="s">
        <v>1391</v>
      </c>
      <c r="E1548" s="54"/>
      <c r="F1548" s="55">
        <v>0</v>
      </c>
      <c r="G1548" s="56">
        <f t="shared" si="262"/>
        <v>0</v>
      </c>
      <c r="H1548" s="56">
        <f t="shared" si="263"/>
        <v>0</v>
      </c>
      <c r="I1548" s="103">
        <f t="shared" si="268"/>
        <v>0</v>
      </c>
      <c r="J1548" s="103">
        <f t="shared" si="268"/>
        <v>0</v>
      </c>
      <c r="K1548" s="55"/>
      <c r="L1548" s="55">
        <v>27319.608333333334</v>
      </c>
      <c r="M1548" s="56">
        <f t="shared" si="264"/>
        <v>27319.608333333334</v>
      </c>
      <c r="N1548" s="56">
        <f t="shared" si="265"/>
        <v>0</v>
      </c>
      <c r="O1548" s="103">
        <f t="shared" si="269"/>
        <v>0</v>
      </c>
      <c r="P1548" s="103">
        <f t="shared" si="269"/>
        <v>0</v>
      </c>
      <c r="Q1548" s="50"/>
    </row>
    <row r="1549" spans="1:17" hidden="1" outlineLevel="1">
      <c r="A1549" s="51">
        <v>16500433</v>
      </c>
      <c r="B1549" s="52" t="s">
        <v>372</v>
      </c>
      <c r="C1549" s="53" t="s">
        <v>373</v>
      </c>
      <c r="D1549" s="54" t="s">
        <v>1391</v>
      </c>
      <c r="E1549" s="54"/>
      <c r="F1549" s="55">
        <v>0</v>
      </c>
      <c r="G1549" s="56">
        <f t="shared" si="262"/>
        <v>0</v>
      </c>
      <c r="H1549" s="56">
        <f t="shared" si="263"/>
        <v>0</v>
      </c>
      <c r="I1549" s="103">
        <f t="shared" si="268"/>
        <v>0</v>
      </c>
      <c r="J1549" s="103">
        <f t="shared" si="268"/>
        <v>0</v>
      </c>
      <c r="K1549" s="55"/>
      <c r="L1549" s="55">
        <v>116115.4375</v>
      </c>
      <c r="M1549" s="56">
        <f t="shared" si="264"/>
        <v>0</v>
      </c>
      <c r="N1549" s="56">
        <f t="shared" si="265"/>
        <v>0</v>
      </c>
      <c r="O1549" s="103">
        <f t="shared" si="269"/>
        <v>77042.592781250001</v>
      </c>
      <c r="P1549" s="103">
        <f t="shared" si="269"/>
        <v>39072.844718750006</v>
      </c>
      <c r="Q1549" s="50"/>
    </row>
    <row r="1550" spans="1:17" hidden="1" outlineLevel="1">
      <c r="A1550" s="51">
        <v>16500443</v>
      </c>
      <c r="B1550" s="52" t="s">
        <v>374</v>
      </c>
      <c r="C1550" s="53" t="s">
        <v>375</v>
      </c>
      <c r="D1550" s="54" t="s">
        <v>1391</v>
      </c>
      <c r="E1550" s="54"/>
      <c r="F1550" s="55">
        <v>0</v>
      </c>
      <c r="G1550" s="56">
        <f t="shared" si="262"/>
        <v>0</v>
      </c>
      <c r="H1550" s="56">
        <f t="shared" si="263"/>
        <v>0</v>
      </c>
      <c r="I1550" s="103">
        <f t="shared" si="268"/>
        <v>0</v>
      </c>
      <c r="J1550" s="103">
        <f t="shared" si="268"/>
        <v>0</v>
      </c>
      <c r="K1550" s="55"/>
      <c r="L1550" s="55">
        <v>81181.761666666658</v>
      </c>
      <c r="M1550" s="56">
        <f t="shared" si="264"/>
        <v>0</v>
      </c>
      <c r="N1550" s="56">
        <f t="shared" si="265"/>
        <v>0</v>
      </c>
      <c r="O1550" s="103">
        <f t="shared" si="269"/>
        <v>53864.098865833323</v>
      </c>
      <c r="P1550" s="103">
        <f t="shared" si="269"/>
        <v>27317.662800833332</v>
      </c>
      <c r="Q1550" s="50"/>
    </row>
    <row r="1551" spans="1:17" hidden="1" outlineLevel="1">
      <c r="A1551" s="51">
        <v>16500491</v>
      </c>
      <c r="B1551" s="52">
        <v>16500491</v>
      </c>
      <c r="C1551" s="53" t="s">
        <v>376</v>
      </c>
      <c r="D1551" s="54" t="s">
        <v>1391</v>
      </c>
      <c r="E1551" s="54"/>
      <c r="F1551" s="55">
        <v>0</v>
      </c>
      <c r="G1551" s="56">
        <f t="shared" si="262"/>
        <v>0</v>
      </c>
      <c r="H1551" s="56">
        <f t="shared" si="263"/>
        <v>0</v>
      </c>
      <c r="I1551" s="103">
        <f t="shared" si="268"/>
        <v>0</v>
      </c>
      <c r="J1551" s="103">
        <f t="shared" si="268"/>
        <v>0</v>
      </c>
      <c r="K1551" s="55"/>
      <c r="L1551" s="55">
        <v>632023.79166666663</v>
      </c>
      <c r="M1551" s="56">
        <f t="shared" si="264"/>
        <v>632023.79166666663</v>
      </c>
      <c r="N1551" s="56">
        <f t="shared" si="265"/>
        <v>0</v>
      </c>
      <c r="O1551" s="103">
        <f t="shared" si="269"/>
        <v>0</v>
      </c>
      <c r="P1551" s="103">
        <f t="shared" si="269"/>
        <v>0</v>
      </c>
      <c r="Q1551" s="50"/>
    </row>
    <row r="1552" spans="1:17" hidden="1" outlineLevel="1">
      <c r="A1552" s="51">
        <v>16500493</v>
      </c>
      <c r="B1552" s="52" t="s">
        <v>377</v>
      </c>
      <c r="C1552" s="53" t="s">
        <v>378</v>
      </c>
      <c r="D1552" s="54" t="s">
        <v>1391</v>
      </c>
      <c r="E1552" s="54"/>
      <c r="F1552" s="55">
        <v>0</v>
      </c>
      <c r="G1552" s="56">
        <f t="shared" si="262"/>
        <v>0</v>
      </c>
      <c r="H1552" s="56">
        <f t="shared" si="263"/>
        <v>0</v>
      </c>
      <c r="I1552" s="103">
        <f t="shared" si="268"/>
        <v>0</v>
      </c>
      <c r="J1552" s="103">
        <f t="shared" si="268"/>
        <v>0</v>
      </c>
      <c r="K1552" s="55"/>
      <c r="L1552" s="55">
        <v>0</v>
      </c>
      <c r="M1552" s="56">
        <f t="shared" si="264"/>
        <v>0</v>
      </c>
      <c r="N1552" s="56">
        <f t="shared" si="265"/>
        <v>0</v>
      </c>
      <c r="O1552" s="103">
        <f t="shared" si="269"/>
        <v>0</v>
      </c>
      <c r="P1552" s="103">
        <f t="shared" si="269"/>
        <v>0</v>
      </c>
      <c r="Q1552" s="50"/>
    </row>
    <row r="1553" spans="1:17" hidden="1" outlineLevel="1">
      <c r="A1553" s="51">
        <v>16500503</v>
      </c>
      <c r="B1553" s="52" t="s">
        <v>379</v>
      </c>
      <c r="C1553" s="53" t="s">
        <v>380</v>
      </c>
      <c r="D1553" s="54" t="s">
        <v>1391</v>
      </c>
      <c r="E1553" s="54"/>
      <c r="F1553" s="55">
        <v>0</v>
      </c>
      <c r="G1553" s="56">
        <f t="shared" si="262"/>
        <v>0</v>
      </c>
      <c r="H1553" s="56">
        <f t="shared" si="263"/>
        <v>0</v>
      </c>
      <c r="I1553" s="103">
        <f t="shared" si="268"/>
        <v>0</v>
      </c>
      <c r="J1553" s="103">
        <f t="shared" si="268"/>
        <v>0</v>
      </c>
      <c r="K1553" s="55"/>
      <c r="L1553" s="55">
        <v>111285.06666666665</v>
      </c>
      <c r="M1553" s="56">
        <f t="shared" si="264"/>
        <v>0</v>
      </c>
      <c r="N1553" s="56">
        <f t="shared" si="265"/>
        <v>0</v>
      </c>
      <c r="O1553" s="103">
        <f t="shared" si="269"/>
        <v>73837.641733333323</v>
      </c>
      <c r="P1553" s="103">
        <f t="shared" si="269"/>
        <v>37447.424933333328</v>
      </c>
      <c r="Q1553" s="50"/>
    </row>
    <row r="1554" spans="1:17" hidden="1" outlineLevel="1">
      <c r="A1554" s="51">
        <v>16500511</v>
      </c>
      <c r="B1554" s="52">
        <v>16500511</v>
      </c>
      <c r="C1554" s="53" t="s">
        <v>381</v>
      </c>
      <c r="D1554" s="54" t="s">
        <v>1391</v>
      </c>
      <c r="E1554" s="54"/>
      <c r="F1554" s="55">
        <v>0</v>
      </c>
      <c r="G1554" s="56">
        <f t="shared" si="262"/>
        <v>0</v>
      </c>
      <c r="H1554" s="56">
        <f t="shared" si="263"/>
        <v>0</v>
      </c>
      <c r="I1554" s="103">
        <f t="shared" si="268"/>
        <v>0</v>
      </c>
      <c r="J1554" s="103">
        <f t="shared" si="268"/>
        <v>0</v>
      </c>
      <c r="K1554" s="55"/>
      <c r="L1554" s="55">
        <v>48672.594166666669</v>
      </c>
      <c r="M1554" s="56">
        <f t="shared" si="264"/>
        <v>48672.594166666669</v>
      </c>
      <c r="N1554" s="56">
        <f t="shared" si="265"/>
        <v>0</v>
      </c>
      <c r="O1554" s="103">
        <f t="shared" si="269"/>
        <v>0</v>
      </c>
      <c r="P1554" s="103">
        <f t="shared" si="269"/>
        <v>0</v>
      </c>
      <c r="Q1554" s="50"/>
    </row>
    <row r="1555" spans="1:17" hidden="1" outlineLevel="1">
      <c r="A1555" s="51">
        <v>16500532</v>
      </c>
      <c r="B1555" s="52" t="s">
        <v>382</v>
      </c>
      <c r="C1555" s="53" t="s">
        <v>383</v>
      </c>
      <c r="D1555" s="54" t="s">
        <v>1391</v>
      </c>
      <c r="E1555" s="54"/>
      <c r="F1555" s="55">
        <v>0</v>
      </c>
      <c r="G1555" s="56">
        <f t="shared" si="262"/>
        <v>0</v>
      </c>
      <c r="H1555" s="56">
        <f t="shared" si="263"/>
        <v>0</v>
      </c>
      <c r="I1555" s="103">
        <f t="shared" si="268"/>
        <v>0</v>
      </c>
      <c r="J1555" s="103">
        <f t="shared" si="268"/>
        <v>0</v>
      </c>
      <c r="K1555" s="55"/>
      <c r="L1555" s="55">
        <v>0</v>
      </c>
      <c r="M1555" s="56">
        <f t="shared" si="264"/>
        <v>0</v>
      </c>
      <c r="N1555" s="56">
        <f t="shared" si="265"/>
        <v>0</v>
      </c>
      <c r="O1555" s="103">
        <f t="shared" si="269"/>
        <v>0</v>
      </c>
      <c r="P1555" s="103">
        <f t="shared" si="269"/>
        <v>0</v>
      </c>
      <c r="Q1555" s="50"/>
    </row>
    <row r="1556" spans="1:17" hidden="1" outlineLevel="1">
      <c r="A1556" s="51">
        <v>16500553</v>
      </c>
      <c r="B1556" s="52" t="s">
        <v>384</v>
      </c>
      <c r="C1556" s="53" t="s">
        <v>385</v>
      </c>
      <c r="D1556" s="54" t="s">
        <v>1391</v>
      </c>
      <c r="E1556" s="54"/>
      <c r="F1556" s="55">
        <v>0</v>
      </c>
      <c r="G1556" s="56">
        <f t="shared" si="262"/>
        <v>0</v>
      </c>
      <c r="H1556" s="56">
        <f t="shared" si="263"/>
        <v>0</v>
      </c>
      <c r="I1556" s="103">
        <f t="shared" si="268"/>
        <v>0</v>
      </c>
      <c r="J1556" s="103">
        <f t="shared" si="268"/>
        <v>0</v>
      </c>
      <c r="K1556" s="55"/>
      <c r="L1556" s="55">
        <v>0</v>
      </c>
      <c r="M1556" s="56">
        <f t="shared" si="264"/>
        <v>0</v>
      </c>
      <c r="N1556" s="56">
        <f t="shared" si="265"/>
        <v>0</v>
      </c>
      <c r="O1556" s="103">
        <f t="shared" si="269"/>
        <v>0</v>
      </c>
      <c r="P1556" s="103">
        <f t="shared" si="269"/>
        <v>0</v>
      </c>
      <c r="Q1556" s="50"/>
    </row>
    <row r="1557" spans="1:17" hidden="1" outlineLevel="1">
      <c r="A1557" s="51">
        <v>16500563</v>
      </c>
      <c r="B1557" s="52" t="s">
        <v>386</v>
      </c>
      <c r="C1557" s="53" t="s">
        <v>387</v>
      </c>
      <c r="D1557" s="54" t="s">
        <v>1391</v>
      </c>
      <c r="E1557" s="54"/>
      <c r="F1557" s="55">
        <v>0</v>
      </c>
      <c r="G1557" s="56">
        <f t="shared" si="262"/>
        <v>0</v>
      </c>
      <c r="H1557" s="56">
        <f t="shared" si="263"/>
        <v>0</v>
      </c>
      <c r="I1557" s="103">
        <f t="shared" si="268"/>
        <v>0</v>
      </c>
      <c r="J1557" s="103">
        <f t="shared" si="268"/>
        <v>0</v>
      </c>
      <c r="K1557" s="55"/>
      <c r="L1557" s="55">
        <v>80278.05333333333</v>
      </c>
      <c r="M1557" s="56">
        <f t="shared" si="264"/>
        <v>0</v>
      </c>
      <c r="N1557" s="56">
        <f t="shared" si="265"/>
        <v>0</v>
      </c>
      <c r="O1557" s="103">
        <f t="shared" si="269"/>
        <v>53264.488386666664</v>
      </c>
      <c r="P1557" s="103">
        <f t="shared" si="269"/>
        <v>27013.564946666665</v>
      </c>
      <c r="Q1557" s="50"/>
    </row>
    <row r="1558" spans="1:17" hidden="1" outlineLevel="1">
      <c r="A1558" s="51">
        <v>16500583</v>
      </c>
      <c r="B1558" s="52" t="s">
        <v>388</v>
      </c>
      <c r="C1558" s="53" t="s">
        <v>389</v>
      </c>
      <c r="D1558" s="54" t="s">
        <v>1391</v>
      </c>
      <c r="E1558" s="54"/>
      <c r="F1558" s="55">
        <v>0</v>
      </c>
      <c r="G1558" s="56">
        <f t="shared" si="262"/>
        <v>0</v>
      </c>
      <c r="H1558" s="56">
        <f t="shared" si="263"/>
        <v>0</v>
      </c>
      <c r="I1558" s="103">
        <f t="shared" si="268"/>
        <v>0</v>
      </c>
      <c r="J1558" s="103">
        <f t="shared" si="268"/>
        <v>0</v>
      </c>
      <c r="K1558" s="55"/>
      <c r="L1558" s="55">
        <v>411207.97500000003</v>
      </c>
      <c r="M1558" s="56">
        <f t="shared" si="264"/>
        <v>0</v>
      </c>
      <c r="N1558" s="56">
        <f t="shared" si="265"/>
        <v>0</v>
      </c>
      <c r="O1558" s="103">
        <f t="shared" si="269"/>
        <v>272836.49141250004</v>
      </c>
      <c r="P1558" s="103">
        <f t="shared" si="269"/>
        <v>138371.48358750003</v>
      </c>
      <c r="Q1558" s="50"/>
    </row>
    <row r="1559" spans="1:17" hidden="1" outlineLevel="1">
      <c r="A1559" s="51">
        <v>16500591</v>
      </c>
      <c r="B1559" s="52" t="s">
        <v>390</v>
      </c>
      <c r="C1559" s="53" t="s">
        <v>391</v>
      </c>
      <c r="D1559" s="54" t="s">
        <v>1391</v>
      </c>
      <c r="E1559" s="54"/>
      <c r="F1559" s="55">
        <v>0</v>
      </c>
      <c r="G1559" s="56">
        <f t="shared" si="262"/>
        <v>0</v>
      </c>
      <c r="H1559" s="56">
        <f t="shared" si="263"/>
        <v>0</v>
      </c>
      <c r="I1559" s="103">
        <f t="shared" si="268"/>
        <v>0</v>
      </c>
      <c r="J1559" s="103">
        <f t="shared" si="268"/>
        <v>0</v>
      </c>
      <c r="K1559" s="55"/>
      <c r="L1559" s="55">
        <v>0</v>
      </c>
      <c r="M1559" s="56">
        <f t="shared" si="264"/>
        <v>0</v>
      </c>
      <c r="N1559" s="56">
        <f t="shared" si="265"/>
        <v>0</v>
      </c>
      <c r="O1559" s="103">
        <f t="shared" si="269"/>
        <v>0</v>
      </c>
      <c r="P1559" s="103">
        <f t="shared" si="269"/>
        <v>0</v>
      </c>
      <c r="Q1559" s="50"/>
    </row>
    <row r="1560" spans="1:17" hidden="1" outlineLevel="1">
      <c r="A1560" s="51">
        <v>16500601</v>
      </c>
      <c r="B1560" s="52" t="s">
        <v>392</v>
      </c>
      <c r="C1560" s="53" t="s">
        <v>393</v>
      </c>
      <c r="D1560" s="54" t="s">
        <v>1391</v>
      </c>
      <c r="E1560" s="54"/>
      <c r="F1560" s="55">
        <v>0</v>
      </c>
      <c r="G1560" s="56">
        <f t="shared" si="262"/>
        <v>0</v>
      </c>
      <c r="H1560" s="56">
        <f t="shared" si="263"/>
        <v>0</v>
      </c>
      <c r="I1560" s="103">
        <f t="shared" si="268"/>
        <v>0</v>
      </c>
      <c r="J1560" s="103">
        <f t="shared" si="268"/>
        <v>0</v>
      </c>
      <c r="K1560" s="55"/>
      <c r="L1560" s="55">
        <v>0</v>
      </c>
      <c r="M1560" s="56">
        <f t="shared" si="264"/>
        <v>0</v>
      </c>
      <c r="N1560" s="56">
        <f t="shared" si="265"/>
        <v>0</v>
      </c>
      <c r="O1560" s="103">
        <f t="shared" si="269"/>
        <v>0</v>
      </c>
      <c r="P1560" s="103">
        <f t="shared" si="269"/>
        <v>0</v>
      </c>
      <c r="Q1560" s="50"/>
    </row>
    <row r="1561" spans="1:17" hidden="1" outlineLevel="1">
      <c r="A1561" s="51">
        <v>16500611</v>
      </c>
      <c r="B1561" s="52" t="s">
        <v>394</v>
      </c>
      <c r="C1561" s="53" t="s">
        <v>395</v>
      </c>
      <c r="D1561" s="54" t="s">
        <v>1391</v>
      </c>
      <c r="E1561" s="54"/>
      <c r="F1561" s="55">
        <v>0</v>
      </c>
      <c r="G1561" s="56">
        <f t="shared" si="262"/>
        <v>0</v>
      </c>
      <c r="H1561" s="56">
        <f t="shared" si="263"/>
        <v>0</v>
      </c>
      <c r="I1561" s="103">
        <f t="shared" si="268"/>
        <v>0</v>
      </c>
      <c r="J1561" s="103">
        <f t="shared" si="268"/>
        <v>0</v>
      </c>
      <c r="K1561" s="55"/>
      <c r="L1561" s="55">
        <v>272517.78333333333</v>
      </c>
      <c r="M1561" s="56">
        <f t="shared" si="264"/>
        <v>272517.78333333333</v>
      </c>
      <c r="N1561" s="56">
        <f t="shared" si="265"/>
        <v>0</v>
      </c>
      <c r="O1561" s="103">
        <f t="shared" si="269"/>
        <v>0</v>
      </c>
      <c r="P1561" s="103">
        <f t="shared" si="269"/>
        <v>0</v>
      </c>
      <c r="Q1561" s="50"/>
    </row>
    <row r="1562" spans="1:17" hidden="1" outlineLevel="1">
      <c r="A1562" s="51">
        <v>16500612</v>
      </c>
      <c r="B1562" s="52" t="s">
        <v>396</v>
      </c>
      <c r="C1562" s="53" t="s">
        <v>397</v>
      </c>
      <c r="D1562" s="54" t="s">
        <v>1391</v>
      </c>
      <c r="E1562" s="54"/>
      <c r="F1562" s="55">
        <v>0</v>
      </c>
      <c r="G1562" s="56">
        <f t="shared" si="262"/>
        <v>0</v>
      </c>
      <c r="H1562" s="56">
        <f t="shared" si="263"/>
        <v>0</v>
      </c>
      <c r="I1562" s="103">
        <f t="shared" si="268"/>
        <v>0</v>
      </c>
      <c r="J1562" s="103">
        <f t="shared" si="268"/>
        <v>0</v>
      </c>
      <c r="K1562" s="55"/>
      <c r="L1562" s="55">
        <v>113730.46833333334</v>
      </c>
      <c r="M1562" s="56">
        <f t="shared" si="264"/>
        <v>0</v>
      </c>
      <c r="N1562" s="56">
        <f t="shared" si="265"/>
        <v>113730.46833333334</v>
      </c>
      <c r="O1562" s="103">
        <f t="shared" si="269"/>
        <v>0</v>
      </c>
      <c r="P1562" s="103">
        <f t="shared" si="269"/>
        <v>0</v>
      </c>
      <c r="Q1562" s="50"/>
    </row>
    <row r="1563" spans="1:17" hidden="1" outlineLevel="1">
      <c r="A1563" s="51">
        <v>16500622</v>
      </c>
      <c r="B1563" s="52" t="s">
        <v>398</v>
      </c>
      <c r="C1563" s="53" t="s">
        <v>399</v>
      </c>
      <c r="D1563" s="54" t="s">
        <v>1391</v>
      </c>
      <c r="E1563" s="54"/>
      <c r="F1563" s="55">
        <v>0</v>
      </c>
      <c r="G1563" s="56">
        <f t="shared" si="262"/>
        <v>0</v>
      </c>
      <c r="H1563" s="56">
        <f t="shared" si="263"/>
        <v>0</v>
      </c>
      <c r="I1563" s="103">
        <f t="shared" si="268"/>
        <v>0</v>
      </c>
      <c r="J1563" s="103">
        <f t="shared" si="268"/>
        <v>0</v>
      </c>
      <c r="K1563" s="55"/>
      <c r="L1563" s="55">
        <v>4539.208333333333</v>
      </c>
      <c r="M1563" s="56">
        <f t="shared" si="264"/>
        <v>0</v>
      </c>
      <c r="N1563" s="56">
        <f t="shared" si="265"/>
        <v>4539.208333333333</v>
      </c>
      <c r="O1563" s="103">
        <f t="shared" si="269"/>
        <v>0</v>
      </c>
      <c r="P1563" s="103">
        <f t="shared" si="269"/>
        <v>0</v>
      </c>
      <c r="Q1563" s="50"/>
    </row>
    <row r="1564" spans="1:17" hidden="1" outlineLevel="1">
      <c r="A1564" s="51">
        <v>16500623</v>
      </c>
      <c r="B1564" s="52" t="s">
        <v>400</v>
      </c>
      <c r="C1564" s="53" t="s">
        <v>401</v>
      </c>
      <c r="D1564" s="54" t="s">
        <v>1391</v>
      </c>
      <c r="E1564" s="54"/>
      <c r="F1564" s="55">
        <v>0</v>
      </c>
      <c r="G1564" s="56">
        <f t="shared" si="262"/>
        <v>0</v>
      </c>
      <c r="H1564" s="56">
        <f t="shared" si="263"/>
        <v>0</v>
      </c>
      <c r="I1564" s="103">
        <f t="shared" si="268"/>
        <v>0</v>
      </c>
      <c r="J1564" s="103">
        <f t="shared" si="268"/>
        <v>0</v>
      </c>
      <c r="K1564" s="55"/>
      <c r="L1564" s="55">
        <v>5335.7591666666667</v>
      </c>
      <c r="M1564" s="56">
        <f t="shared" si="264"/>
        <v>0</v>
      </c>
      <c r="N1564" s="56">
        <f t="shared" si="265"/>
        <v>0</v>
      </c>
      <c r="O1564" s="103">
        <f t="shared" si="269"/>
        <v>3540.2762070833332</v>
      </c>
      <c r="P1564" s="103">
        <f t="shared" si="269"/>
        <v>1795.4829595833335</v>
      </c>
      <c r="Q1564" s="50"/>
    </row>
    <row r="1565" spans="1:17" hidden="1" outlineLevel="1">
      <c r="A1565" s="51">
        <v>16500633</v>
      </c>
      <c r="B1565" s="52" t="s">
        <v>402</v>
      </c>
      <c r="C1565" s="53" t="s">
        <v>403</v>
      </c>
      <c r="D1565" s="54" t="s">
        <v>1391</v>
      </c>
      <c r="E1565" s="54"/>
      <c r="F1565" s="55">
        <v>0</v>
      </c>
      <c r="G1565" s="56">
        <f t="shared" si="262"/>
        <v>0</v>
      </c>
      <c r="H1565" s="56">
        <f t="shared" si="263"/>
        <v>0</v>
      </c>
      <c r="I1565" s="103">
        <f t="shared" si="268"/>
        <v>0</v>
      </c>
      <c r="J1565" s="103">
        <f t="shared" si="268"/>
        <v>0</v>
      </c>
      <c r="K1565" s="55"/>
      <c r="L1565" s="55">
        <v>0</v>
      </c>
      <c r="M1565" s="56">
        <f t="shared" si="264"/>
        <v>0</v>
      </c>
      <c r="N1565" s="56">
        <f t="shared" si="265"/>
        <v>0</v>
      </c>
      <c r="O1565" s="103">
        <f t="shared" si="269"/>
        <v>0</v>
      </c>
      <c r="P1565" s="103">
        <f t="shared" si="269"/>
        <v>0</v>
      </c>
      <c r="Q1565" s="50"/>
    </row>
    <row r="1566" spans="1:17" hidden="1" outlineLevel="1">
      <c r="A1566" s="51">
        <v>16500643</v>
      </c>
      <c r="B1566" s="52" t="s">
        <v>404</v>
      </c>
      <c r="C1566" s="53" t="s">
        <v>405</v>
      </c>
      <c r="D1566" s="54" t="s">
        <v>1391</v>
      </c>
      <c r="E1566" s="54"/>
      <c r="F1566" s="55">
        <v>0</v>
      </c>
      <c r="G1566" s="56">
        <f t="shared" si="262"/>
        <v>0</v>
      </c>
      <c r="H1566" s="56">
        <f t="shared" si="263"/>
        <v>0</v>
      </c>
      <c r="I1566" s="103">
        <f t="shared" si="268"/>
        <v>0</v>
      </c>
      <c r="J1566" s="103">
        <f t="shared" si="268"/>
        <v>0</v>
      </c>
      <c r="K1566" s="55"/>
      <c r="L1566" s="55">
        <v>0</v>
      </c>
      <c r="M1566" s="56">
        <f t="shared" si="264"/>
        <v>0</v>
      </c>
      <c r="N1566" s="56">
        <f t="shared" si="265"/>
        <v>0</v>
      </c>
      <c r="O1566" s="103">
        <f t="shared" si="269"/>
        <v>0</v>
      </c>
      <c r="P1566" s="103">
        <f t="shared" si="269"/>
        <v>0</v>
      </c>
      <c r="Q1566" s="50"/>
    </row>
    <row r="1567" spans="1:17" hidden="1" outlineLevel="1">
      <c r="A1567" s="51">
        <v>16500651</v>
      </c>
      <c r="B1567" s="52" t="s">
        <v>406</v>
      </c>
      <c r="C1567" s="53" t="s">
        <v>407</v>
      </c>
      <c r="D1567" s="54" t="s">
        <v>1391</v>
      </c>
      <c r="E1567" s="54"/>
      <c r="F1567" s="55">
        <v>0</v>
      </c>
      <c r="G1567" s="56">
        <f t="shared" si="262"/>
        <v>0</v>
      </c>
      <c r="H1567" s="56">
        <f t="shared" si="263"/>
        <v>0</v>
      </c>
      <c r="I1567" s="103">
        <f t="shared" ref="I1567:J1586" si="270">IF(AND(RIGHT($A1567)&lt;&gt;"1",RIGHT($A1567)&lt;&gt;"2"),$F1567,0)*I$1385</f>
        <v>0</v>
      </c>
      <c r="J1567" s="103">
        <f t="shared" si="270"/>
        <v>0</v>
      </c>
      <c r="K1567" s="55"/>
      <c r="L1567" s="55">
        <v>0</v>
      </c>
      <c r="M1567" s="56">
        <f t="shared" si="264"/>
        <v>0</v>
      </c>
      <c r="N1567" s="56">
        <f t="shared" si="265"/>
        <v>0</v>
      </c>
      <c r="O1567" s="103">
        <f t="shared" ref="O1567:P1586" si="271">IF(AND(RIGHT($A1567)&lt;&gt;"1",RIGHT($A1567)&lt;&gt;"2"),$L1567,0)*O$1385</f>
        <v>0</v>
      </c>
      <c r="P1567" s="103">
        <f t="shared" si="271"/>
        <v>0</v>
      </c>
      <c r="Q1567" s="50"/>
    </row>
    <row r="1568" spans="1:17" hidden="1" outlineLevel="1">
      <c r="A1568" s="51">
        <v>16500661</v>
      </c>
      <c r="B1568" s="52" t="s">
        <v>408</v>
      </c>
      <c r="C1568" s="53" t="s">
        <v>409</v>
      </c>
      <c r="D1568" s="54" t="s">
        <v>1391</v>
      </c>
      <c r="E1568" s="54"/>
      <c r="F1568" s="55">
        <v>0</v>
      </c>
      <c r="G1568" s="56">
        <f t="shared" si="262"/>
        <v>0</v>
      </c>
      <c r="H1568" s="56">
        <f t="shared" si="263"/>
        <v>0</v>
      </c>
      <c r="I1568" s="103">
        <f t="shared" si="270"/>
        <v>0</v>
      </c>
      <c r="J1568" s="103">
        <f t="shared" si="270"/>
        <v>0</v>
      </c>
      <c r="K1568" s="55"/>
      <c r="L1568" s="55">
        <v>0</v>
      </c>
      <c r="M1568" s="56">
        <f t="shared" si="264"/>
        <v>0</v>
      </c>
      <c r="N1568" s="56">
        <f t="shared" si="265"/>
        <v>0</v>
      </c>
      <c r="O1568" s="103">
        <f t="shared" si="271"/>
        <v>0</v>
      </c>
      <c r="P1568" s="103">
        <f t="shared" si="271"/>
        <v>0</v>
      </c>
      <c r="Q1568" s="50"/>
    </row>
    <row r="1569" spans="1:17" hidden="1" outlineLevel="1">
      <c r="A1569" s="51">
        <v>16500671</v>
      </c>
      <c r="B1569" s="52" t="s">
        <v>410</v>
      </c>
      <c r="C1569" s="53" t="s">
        <v>411</v>
      </c>
      <c r="D1569" s="54" t="s">
        <v>1391</v>
      </c>
      <c r="E1569" s="54"/>
      <c r="F1569" s="55">
        <v>0</v>
      </c>
      <c r="G1569" s="56">
        <f t="shared" si="262"/>
        <v>0</v>
      </c>
      <c r="H1569" s="56">
        <f t="shared" si="263"/>
        <v>0</v>
      </c>
      <c r="I1569" s="103">
        <f t="shared" si="270"/>
        <v>0</v>
      </c>
      <c r="J1569" s="103">
        <f t="shared" si="270"/>
        <v>0</v>
      </c>
      <c r="K1569" s="55"/>
      <c r="L1569" s="55">
        <v>0</v>
      </c>
      <c r="M1569" s="56">
        <f t="shared" si="264"/>
        <v>0</v>
      </c>
      <c r="N1569" s="56">
        <f t="shared" si="265"/>
        <v>0</v>
      </c>
      <c r="O1569" s="103">
        <f t="shared" si="271"/>
        <v>0</v>
      </c>
      <c r="P1569" s="103">
        <f t="shared" si="271"/>
        <v>0</v>
      </c>
      <c r="Q1569" s="50"/>
    </row>
    <row r="1570" spans="1:17" hidden="1" outlineLevel="1">
      <c r="A1570" s="51">
        <v>16500673</v>
      </c>
      <c r="B1570" s="52" t="s">
        <v>412</v>
      </c>
      <c r="C1570" s="53" t="s">
        <v>413</v>
      </c>
      <c r="D1570" s="54" t="s">
        <v>1391</v>
      </c>
      <c r="E1570" s="54"/>
      <c r="F1570" s="55">
        <v>0</v>
      </c>
      <c r="G1570" s="56">
        <f t="shared" si="262"/>
        <v>0</v>
      </c>
      <c r="H1570" s="56">
        <f t="shared" si="263"/>
        <v>0</v>
      </c>
      <c r="I1570" s="103">
        <f t="shared" si="270"/>
        <v>0</v>
      </c>
      <c r="J1570" s="103">
        <f t="shared" si="270"/>
        <v>0</v>
      </c>
      <c r="K1570" s="55"/>
      <c r="L1570" s="55">
        <v>85368.564583333326</v>
      </c>
      <c r="M1570" s="56">
        <f t="shared" si="264"/>
        <v>0</v>
      </c>
      <c r="N1570" s="56">
        <f t="shared" si="265"/>
        <v>0</v>
      </c>
      <c r="O1570" s="103">
        <f t="shared" si="271"/>
        <v>56642.042601041663</v>
      </c>
      <c r="P1570" s="103">
        <f t="shared" si="271"/>
        <v>28726.521982291666</v>
      </c>
      <c r="Q1570" s="50"/>
    </row>
    <row r="1571" spans="1:17" hidden="1" outlineLevel="1">
      <c r="A1571" s="51">
        <v>16500681</v>
      </c>
      <c r="B1571" s="52" t="s">
        <v>414</v>
      </c>
      <c r="C1571" s="53" t="s">
        <v>415</v>
      </c>
      <c r="D1571" s="54" t="s">
        <v>1391</v>
      </c>
      <c r="E1571" s="54"/>
      <c r="F1571" s="55">
        <v>0</v>
      </c>
      <c r="G1571" s="56">
        <f t="shared" si="262"/>
        <v>0</v>
      </c>
      <c r="H1571" s="56">
        <f t="shared" si="263"/>
        <v>0</v>
      </c>
      <c r="I1571" s="103">
        <f t="shared" si="270"/>
        <v>0</v>
      </c>
      <c r="J1571" s="103">
        <f t="shared" si="270"/>
        <v>0</v>
      </c>
      <c r="K1571" s="55"/>
      <c r="L1571" s="55">
        <v>0</v>
      </c>
      <c r="M1571" s="56">
        <f t="shared" si="264"/>
        <v>0</v>
      </c>
      <c r="N1571" s="56">
        <f t="shared" si="265"/>
        <v>0</v>
      </c>
      <c r="O1571" s="103">
        <f t="shared" si="271"/>
        <v>0</v>
      </c>
      <c r="P1571" s="103">
        <f t="shared" si="271"/>
        <v>0</v>
      </c>
      <c r="Q1571" s="50"/>
    </row>
    <row r="1572" spans="1:17" hidden="1" outlineLevel="1">
      <c r="A1572" s="51">
        <v>16500683</v>
      </c>
      <c r="B1572" s="52" t="s">
        <v>416</v>
      </c>
      <c r="C1572" s="53" t="s">
        <v>417</v>
      </c>
      <c r="D1572" s="54" t="s">
        <v>1391</v>
      </c>
      <c r="E1572" s="54"/>
      <c r="F1572" s="55">
        <v>0</v>
      </c>
      <c r="G1572" s="56">
        <f t="shared" si="262"/>
        <v>0</v>
      </c>
      <c r="H1572" s="56">
        <f t="shared" si="263"/>
        <v>0</v>
      </c>
      <c r="I1572" s="103">
        <f t="shared" si="270"/>
        <v>0</v>
      </c>
      <c r="J1572" s="103">
        <f t="shared" si="270"/>
        <v>0</v>
      </c>
      <c r="K1572" s="55"/>
      <c r="L1572" s="55">
        <v>0</v>
      </c>
      <c r="M1572" s="56">
        <f t="shared" si="264"/>
        <v>0</v>
      </c>
      <c r="N1572" s="56">
        <f t="shared" si="265"/>
        <v>0</v>
      </c>
      <c r="O1572" s="103">
        <f t="shared" si="271"/>
        <v>0</v>
      </c>
      <c r="P1572" s="103">
        <f t="shared" si="271"/>
        <v>0</v>
      </c>
      <c r="Q1572" s="50"/>
    </row>
    <row r="1573" spans="1:17" hidden="1" outlineLevel="1">
      <c r="A1573" s="51">
        <v>16500693</v>
      </c>
      <c r="B1573" s="52" t="s">
        <v>418</v>
      </c>
      <c r="C1573" s="53" t="s">
        <v>419</v>
      </c>
      <c r="D1573" s="54" t="s">
        <v>1391</v>
      </c>
      <c r="E1573" s="54"/>
      <c r="F1573" s="55">
        <v>0</v>
      </c>
      <c r="G1573" s="56">
        <f t="shared" si="262"/>
        <v>0</v>
      </c>
      <c r="H1573" s="56">
        <f t="shared" si="263"/>
        <v>0</v>
      </c>
      <c r="I1573" s="103">
        <f t="shared" si="270"/>
        <v>0</v>
      </c>
      <c r="J1573" s="103">
        <f t="shared" si="270"/>
        <v>0</v>
      </c>
      <c r="K1573" s="55"/>
      <c r="L1573" s="55">
        <v>0</v>
      </c>
      <c r="M1573" s="56">
        <f t="shared" si="264"/>
        <v>0</v>
      </c>
      <c r="N1573" s="56">
        <f t="shared" si="265"/>
        <v>0</v>
      </c>
      <c r="O1573" s="103">
        <f t="shared" si="271"/>
        <v>0</v>
      </c>
      <c r="P1573" s="103">
        <f t="shared" si="271"/>
        <v>0</v>
      </c>
      <c r="Q1573" s="50"/>
    </row>
    <row r="1574" spans="1:17" hidden="1" outlineLevel="1">
      <c r="A1574" s="51">
        <v>16500703</v>
      </c>
      <c r="B1574" s="52" t="s">
        <v>420</v>
      </c>
      <c r="C1574" s="53" t="s">
        <v>421</v>
      </c>
      <c r="D1574" s="54" t="s">
        <v>1391</v>
      </c>
      <c r="E1574" s="54"/>
      <c r="F1574" s="55">
        <v>0</v>
      </c>
      <c r="G1574" s="56">
        <f t="shared" si="262"/>
        <v>0</v>
      </c>
      <c r="H1574" s="56">
        <f t="shared" si="263"/>
        <v>0</v>
      </c>
      <c r="I1574" s="103">
        <f t="shared" si="270"/>
        <v>0</v>
      </c>
      <c r="J1574" s="103">
        <f t="shared" si="270"/>
        <v>0</v>
      </c>
      <c r="K1574" s="55"/>
      <c r="L1574" s="55">
        <v>0</v>
      </c>
      <c r="M1574" s="56">
        <f t="shared" si="264"/>
        <v>0</v>
      </c>
      <c r="N1574" s="56">
        <f t="shared" si="265"/>
        <v>0</v>
      </c>
      <c r="O1574" s="103">
        <f t="shared" si="271"/>
        <v>0</v>
      </c>
      <c r="P1574" s="103">
        <f t="shared" si="271"/>
        <v>0</v>
      </c>
      <c r="Q1574" s="50"/>
    </row>
    <row r="1575" spans="1:17" hidden="1" outlineLevel="1">
      <c r="A1575" s="51">
        <v>16500731</v>
      </c>
      <c r="B1575" s="52" t="s">
        <v>422</v>
      </c>
      <c r="C1575" s="53" t="s">
        <v>423</v>
      </c>
      <c r="D1575" s="54" t="s">
        <v>1391</v>
      </c>
      <c r="E1575" s="54"/>
      <c r="F1575" s="55">
        <v>0</v>
      </c>
      <c r="G1575" s="56">
        <f t="shared" si="262"/>
        <v>0</v>
      </c>
      <c r="H1575" s="56">
        <f t="shared" si="263"/>
        <v>0</v>
      </c>
      <c r="I1575" s="103">
        <f t="shared" si="270"/>
        <v>0</v>
      </c>
      <c r="J1575" s="103">
        <f t="shared" si="270"/>
        <v>0</v>
      </c>
      <c r="K1575" s="55"/>
      <c r="L1575" s="55">
        <v>0</v>
      </c>
      <c r="M1575" s="56">
        <f t="shared" si="264"/>
        <v>0</v>
      </c>
      <c r="N1575" s="56">
        <f t="shared" si="265"/>
        <v>0</v>
      </c>
      <c r="O1575" s="103">
        <f t="shared" si="271"/>
        <v>0</v>
      </c>
      <c r="P1575" s="103">
        <f t="shared" si="271"/>
        <v>0</v>
      </c>
      <c r="Q1575" s="50"/>
    </row>
    <row r="1576" spans="1:17" hidden="1" outlineLevel="1">
      <c r="A1576" s="51">
        <v>16500741</v>
      </c>
      <c r="B1576" s="52" t="s">
        <v>424</v>
      </c>
      <c r="C1576" s="53" t="s">
        <v>425</v>
      </c>
      <c r="D1576" s="54" t="s">
        <v>1391</v>
      </c>
      <c r="E1576" s="54"/>
      <c r="F1576" s="55">
        <v>0</v>
      </c>
      <c r="G1576" s="56">
        <f t="shared" si="262"/>
        <v>0</v>
      </c>
      <c r="H1576" s="56">
        <f t="shared" si="263"/>
        <v>0</v>
      </c>
      <c r="I1576" s="103">
        <f t="shared" si="270"/>
        <v>0</v>
      </c>
      <c r="J1576" s="103">
        <f t="shared" si="270"/>
        <v>0</v>
      </c>
      <c r="K1576" s="55"/>
      <c r="L1576" s="55">
        <v>0</v>
      </c>
      <c r="M1576" s="56">
        <f t="shared" si="264"/>
        <v>0</v>
      </c>
      <c r="N1576" s="56">
        <f t="shared" si="265"/>
        <v>0</v>
      </c>
      <c r="O1576" s="103">
        <f t="shared" si="271"/>
        <v>0</v>
      </c>
      <c r="P1576" s="103">
        <f t="shared" si="271"/>
        <v>0</v>
      </c>
      <c r="Q1576" s="50"/>
    </row>
    <row r="1577" spans="1:17" hidden="1" outlineLevel="1">
      <c r="A1577" s="51">
        <v>16500743</v>
      </c>
      <c r="B1577" s="52" t="s">
        <v>426</v>
      </c>
      <c r="C1577" s="53" t="s">
        <v>427</v>
      </c>
      <c r="D1577" s="54" t="s">
        <v>1391</v>
      </c>
      <c r="E1577" s="54"/>
      <c r="F1577" s="55">
        <v>0</v>
      </c>
      <c r="G1577" s="56">
        <f t="shared" si="262"/>
        <v>0</v>
      </c>
      <c r="H1577" s="56">
        <f t="shared" si="263"/>
        <v>0</v>
      </c>
      <c r="I1577" s="103">
        <f t="shared" si="270"/>
        <v>0</v>
      </c>
      <c r="J1577" s="103">
        <f t="shared" si="270"/>
        <v>0</v>
      </c>
      <c r="K1577" s="55"/>
      <c r="L1577" s="55">
        <v>26589.724166666667</v>
      </c>
      <c r="M1577" s="56">
        <f t="shared" si="264"/>
        <v>0</v>
      </c>
      <c r="N1577" s="56">
        <f t="shared" si="265"/>
        <v>0</v>
      </c>
      <c r="O1577" s="103">
        <f t="shared" si="271"/>
        <v>17642.281984583333</v>
      </c>
      <c r="P1577" s="103">
        <f t="shared" si="271"/>
        <v>8947.442182083334</v>
      </c>
      <c r="Q1577" s="50"/>
    </row>
    <row r="1578" spans="1:17" hidden="1" outlineLevel="1">
      <c r="A1578" s="51">
        <v>16500751</v>
      </c>
      <c r="B1578" s="52" t="s">
        <v>428</v>
      </c>
      <c r="C1578" s="53" t="s">
        <v>429</v>
      </c>
      <c r="D1578" s="54" t="s">
        <v>1391</v>
      </c>
      <c r="E1578" s="54"/>
      <c r="F1578" s="55">
        <v>0</v>
      </c>
      <c r="G1578" s="56">
        <f t="shared" si="262"/>
        <v>0</v>
      </c>
      <c r="H1578" s="56">
        <f t="shared" si="263"/>
        <v>0</v>
      </c>
      <c r="I1578" s="103">
        <f t="shared" si="270"/>
        <v>0</v>
      </c>
      <c r="J1578" s="103">
        <f t="shared" si="270"/>
        <v>0</v>
      </c>
      <c r="K1578" s="55"/>
      <c r="L1578" s="55">
        <v>0</v>
      </c>
      <c r="M1578" s="56">
        <f t="shared" si="264"/>
        <v>0</v>
      </c>
      <c r="N1578" s="56">
        <f t="shared" si="265"/>
        <v>0</v>
      </c>
      <c r="O1578" s="103">
        <f t="shared" si="271"/>
        <v>0</v>
      </c>
      <c r="P1578" s="103">
        <f t="shared" si="271"/>
        <v>0</v>
      </c>
      <c r="Q1578" s="50"/>
    </row>
    <row r="1579" spans="1:17" hidden="1" outlineLevel="1">
      <c r="A1579" s="51">
        <v>16500753</v>
      </c>
      <c r="B1579" s="52" t="s">
        <v>430</v>
      </c>
      <c r="C1579" s="53" t="s">
        <v>431</v>
      </c>
      <c r="D1579" s="54" t="s">
        <v>1391</v>
      </c>
      <c r="E1579" s="54"/>
      <c r="F1579" s="55">
        <v>0</v>
      </c>
      <c r="G1579" s="56">
        <f t="shared" ref="G1579:G1642" si="272">IF(RIGHT($A1579)="1",$F1579,0)</f>
        <v>0</v>
      </c>
      <c r="H1579" s="56">
        <f t="shared" ref="H1579:H1642" si="273">IF(RIGHT($A1579)="2",$F1579,0)</f>
        <v>0</v>
      </c>
      <c r="I1579" s="103">
        <f t="shared" si="270"/>
        <v>0</v>
      </c>
      <c r="J1579" s="103">
        <f t="shared" si="270"/>
        <v>0</v>
      </c>
      <c r="K1579" s="55"/>
      <c r="L1579" s="55">
        <v>304078.36249999999</v>
      </c>
      <c r="M1579" s="56">
        <f t="shared" ref="M1579:M1642" si="274">IF(RIGHT($A1579)="1",$L1579,0)</f>
        <v>0</v>
      </c>
      <c r="N1579" s="56">
        <f t="shared" ref="N1579:N1642" si="275">IF(RIGHT($A1579)="2",$L1579,0)</f>
        <v>0</v>
      </c>
      <c r="O1579" s="103">
        <f t="shared" si="271"/>
        <v>201755.99351874998</v>
      </c>
      <c r="P1579" s="103">
        <f t="shared" si="271"/>
        <v>102322.36898125001</v>
      </c>
      <c r="Q1579" s="50"/>
    </row>
    <row r="1580" spans="1:17" hidden="1" outlineLevel="1">
      <c r="A1580" s="51">
        <v>16500763</v>
      </c>
      <c r="B1580" s="52" t="s">
        <v>432</v>
      </c>
      <c r="C1580" s="53" t="s">
        <v>433</v>
      </c>
      <c r="D1580" s="54" t="s">
        <v>1391</v>
      </c>
      <c r="E1580" s="54"/>
      <c r="F1580" s="55">
        <v>0</v>
      </c>
      <c r="G1580" s="56">
        <f t="shared" si="272"/>
        <v>0</v>
      </c>
      <c r="H1580" s="56">
        <f t="shared" si="273"/>
        <v>0</v>
      </c>
      <c r="I1580" s="103">
        <f t="shared" si="270"/>
        <v>0</v>
      </c>
      <c r="J1580" s="103">
        <f t="shared" si="270"/>
        <v>0</v>
      </c>
      <c r="K1580" s="55"/>
      <c r="L1580" s="55">
        <v>0</v>
      </c>
      <c r="M1580" s="56">
        <f t="shared" si="274"/>
        <v>0</v>
      </c>
      <c r="N1580" s="56">
        <f t="shared" si="275"/>
        <v>0</v>
      </c>
      <c r="O1580" s="103">
        <f t="shared" si="271"/>
        <v>0</v>
      </c>
      <c r="P1580" s="103">
        <f t="shared" si="271"/>
        <v>0</v>
      </c>
      <c r="Q1580" s="50"/>
    </row>
    <row r="1581" spans="1:17" hidden="1" outlineLevel="1">
      <c r="A1581" s="51">
        <v>16500783</v>
      </c>
      <c r="B1581" s="52" t="s">
        <v>434</v>
      </c>
      <c r="C1581" s="53" t="s">
        <v>435</v>
      </c>
      <c r="D1581" s="54" t="s">
        <v>1391</v>
      </c>
      <c r="E1581" s="54"/>
      <c r="F1581" s="55">
        <v>0</v>
      </c>
      <c r="G1581" s="56">
        <f t="shared" si="272"/>
        <v>0</v>
      </c>
      <c r="H1581" s="56">
        <f t="shared" si="273"/>
        <v>0</v>
      </c>
      <c r="I1581" s="103">
        <f t="shared" si="270"/>
        <v>0</v>
      </c>
      <c r="J1581" s="103">
        <f t="shared" si="270"/>
        <v>0</v>
      </c>
      <c r="K1581" s="55"/>
      <c r="L1581" s="55">
        <v>21101.78125</v>
      </c>
      <c r="M1581" s="56">
        <f t="shared" si="274"/>
        <v>0</v>
      </c>
      <c r="N1581" s="56">
        <f t="shared" si="275"/>
        <v>0</v>
      </c>
      <c r="O1581" s="103">
        <f t="shared" si="271"/>
        <v>14001.031859375</v>
      </c>
      <c r="P1581" s="103">
        <f t="shared" si="271"/>
        <v>7100.7493906250002</v>
      </c>
      <c r="Q1581" s="50"/>
    </row>
    <row r="1582" spans="1:17" hidden="1" outlineLevel="1">
      <c r="A1582" s="51">
        <v>16500813</v>
      </c>
      <c r="B1582" s="52" t="s">
        <v>436</v>
      </c>
      <c r="C1582" s="53" t="s">
        <v>437</v>
      </c>
      <c r="D1582" s="54" t="s">
        <v>1391</v>
      </c>
      <c r="E1582" s="54"/>
      <c r="F1582" s="55">
        <v>0</v>
      </c>
      <c r="G1582" s="56">
        <f t="shared" si="272"/>
        <v>0</v>
      </c>
      <c r="H1582" s="56">
        <f t="shared" si="273"/>
        <v>0</v>
      </c>
      <c r="I1582" s="103">
        <f t="shared" si="270"/>
        <v>0</v>
      </c>
      <c r="J1582" s="103">
        <f t="shared" si="270"/>
        <v>0</v>
      </c>
      <c r="K1582" s="55"/>
      <c r="L1582" s="55">
        <v>317064.69166666671</v>
      </c>
      <c r="M1582" s="56">
        <f t="shared" si="274"/>
        <v>0</v>
      </c>
      <c r="N1582" s="56">
        <f t="shared" si="275"/>
        <v>0</v>
      </c>
      <c r="O1582" s="103">
        <f t="shared" si="271"/>
        <v>210372.42292083334</v>
      </c>
      <c r="P1582" s="103">
        <f t="shared" si="271"/>
        <v>106692.26874583335</v>
      </c>
      <c r="Q1582" s="50"/>
    </row>
    <row r="1583" spans="1:17" hidden="1" outlineLevel="1">
      <c r="A1583" s="51">
        <v>16500833</v>
      </c>
      <c r="B1583" s="52" t="s">
        <v>438</v>
      </c>
      <c r="C1583" s="53" t="s">
        <v>439</v>
      </c>
      <c r="D1583" s="54" t="s">
        <v>1391</v>
      </c>
      <c r="E1583" s="54"/>
      <c r="F1583" s="55">
        <v>0</v>
      </c>
      <c r="G1583" s="56">
        <f t="shared" si="272"/>
        <v>0</v>
      </c>
      <c r="H1583" s="56">
        <f t="shared" si="273"/>
        <v>0</v>
      </c>
      <c r="I1583" s="103">
        <f t="shared" si="270"/>
        <v>0</v>
      </c>
      <c r="J1583" s="103">
        <f t="shared" si="270"/>
        <v>0</v>
      </c>
      <c r="K1583" s="55"/>
      <c r="L1583" s="55">
        <v>123411.09749999999</v>
      </c>
      <c r="M1583" s="56">
        <f t="shared" si="274"/>
        <v>0</v>
      </c>
      <c r="N1583" s="56">
        <f t="shared" si="275"/>
        <v>0</v>
      </c>
      <c r="O1583" s="103">
        <f t="shared" si="271"/>
        <v>81883.263191249993</v>
      </c>
      <c r="P1583" s="103">
        <f t="shared" si="271"/>
        <v>41527.834308749996</v>
      </c>
      <c r="Q1583" s="50"/>
    </row>
    <row r="1584" spans="1:17" hidden="1" outlineLevel="1">
      <c r="A1584" s="51">
        <v>16500843</v>
      </c>
      <c r="B1584" s="52" t="s">
        <v>440</v>
      </c>
      <c r="C1584" s="53" t="s">
        <v>441</v>
      </c>
      <c r="D1584" s="54" t="s">
        <v>1391</v>
      </c>
      <c r="E1584" s="54"/>
      <c r="F1584" s="55">
        <v>0</v>
      </c>
      <c r="G1584" s="56">
        <f t="shared" si="272"/>
        <v>0</v>
      </c>
      <c r="H1584" s="56">
        <f t="shared" si="273"/>
        <v>0</v>
      </c>
      <c r="I1584" s="103">
        <f t="shared" si="270"/>
        <v>0</v>
      </c>
      <c r="J1584" s="103">
        <f t="shared" si="270"/>
        <v>0</v>
      </c>
      <c r="K1584" s="55"/>
      <c r="L1584" s="55">
        <v>62130.054166666669</v>
      </c>
      <c r="M1584" s="56">
        <f t="shared" si="274"/>
        <v>0</v>
      </c>
      <c r="N1584" s="56">
        <f t="shared" si="275"/>
        <v>0</v>
      </c>
      <c r="O1584" s="103">
        <f t="shared" si="271"/>
        <v>41223.290939583334</v>
      </c>
      <c r="P1584" s="103">
        <f t="shared" si="271"/>
        <v>20906.763227083335</v>
      </c>
      <c r="Q1584" s="50"/>
    </row>
    <row r="1585" spans="1:17" hidden="1" outlineLevel="1">
      <c r="A1585" s="51">
        <v>16500853</v>
      </c>
      <c r="B1585" s="52" t="s">
        <v>442</v>
      </c>
      <c r="C1585" s="53" t="s">
        <v>443</v>
      </c>
      <c r="D1585" s="54" t="s">
        <v>1391</v>
      </c>
      <c r="E1585" s="54"/>
      <c r="F1585" s="55">
        <v>0</v>
      </c>
      <c r="G1585" s="56">
        <f t="shared" si="272"/>
        <v>0</v>
      </c>
      <c r="H1585" s="56">
        <f t="shared" si="273"/>
        <v>0</v>
      </c>
      <c r="I1585" s="103">
        <f t="shared" si="270"/>
        <v>0</v>
      </c>
      <c r="J1585" s="103">
        <f t="shared" si="270"/>
        <v>0</v>
      </c>
      <c r="K1585" s="55"/>
      <c r="L1585" s="55">
        <v>129421.125</v>
      </c>
      <c r="M1585" s="56">
        <f t="shared" si="274"/>
        <v>0</v>
      </c>
      <c r="N1585" s="56">
        <f t="shared" si="275"/>
        <v>0</v>
      </c>
      <c r="O1585" s="103">
        <f t="shared" si="271"/>
        <v>85870.916437499996</v>
      </c>
      <c r="P1585" s="103">
        <f t="shared" si="271"/>
        <v>43550.208562500004</v>
      </c>
      <c r="Q1585" s="50"/>
    </row>
    <row r="1586" spans="1:17" hidden="1" outlineLevel="1">
      <c r="A1586" s="51">
        <v>16500873</v>
      </c>
      <c r="B1586" s="52" t="s">
        <v>444</v>
      </c>
      <c r="C1586" s="53" t="s">
        <v>445</v>
      </c>
      <c r="D1586" s="54" t="s">
        <v>1391</v>
      </c>
      <c r="E1586" s="54"/>
      <c r="F1586" s="55">
        <v>0</v>
      </c>
      <c r="G1586" s="56">
        <f t="shared" si="272"/>
        <v>0</v>
      </c>
      <c r="H1586" s="56">
        <f t="shared" si="273"/>
        <v>0</v>
      </c>
      <c r="I1586" s="103">
        <f t="shared" si="270"/>
        <v>0</v>
      </c>
      <c r="J1586" s="103">
        <f t="shared" si="270"/>
        <v>0</v>
      </c>
      <c r="K1586" s="55"/>
      <c r="L1586" s="55">
        <v>34113.892916666671</v>
      </c>
      <c r="M1586" s="56">
        <f t="shared" si="274"/>
        <v>0</v>
      </c>
      <c r="N1586" s="56">
        <f t="shared" si="275"/>
        <v>0</v>
      </c>
      <c r="O1586" s="103">
        <f t="shared" si="271"/>
        <v>22634.567950208337</v>
      </c>
      <c r="P1586" s="103">
        <f t="shared" si="271"/>
        <v>11479.324966458336</v>
      </c>
      <c r="Q1586" s="50"/>
    </row>
    <row r="1587" spans="1:17" hidden="1" outlineLevel="1">
      <c r="A1587" s="51">
        <v>16500881</v>
      </c>
      <c r="B1587" s="52" t="s">
        <v>446</v>
      </c>
      <c r="C1587" s="53" t="s">
        <v>447</v>
      </c>
      <c r="D1587" s="54" t="s">
        <v>1391</v>
      </c>
      <c r="E1587" s="54"/>
      <c r="F1587" s="55">
        <v>0</v>
      </c>
      <c r="G1587" s="56">
        <f t="shared" si="272"/>
        <v>0</v>
      </c>
      <c r="H1587" s="56">
        <f t="shared" si="273"/>
        <v>0</v>
      </c>
      <c r="I1587" s="103">
        <f t="shared" ref="I1587:J1606" si="276">IF(AND(RIGHT($A1587)&lt;&gt;"1",RIGHT($A1587)&lt;&gt;"2"),$F1587,0)*I$1385</f>
        <v>0</v>
      </c>
      <c r="J1587" s="103">
        <f t="shared" si="276"/>
        <v>0</v>
      </c>
      <c r="K1587" s="55"/>
      <c r="L1587" s="55">
        <v>0</v>
      </c>
      <c r="M1587" s="56">
        <f t="shared" si="274"/>
        <v>0</v>
      </c>
      <c r="N1587" s="56">
        <f t="shared" si="275"/>
        <v>0</v>
      </c>
      <c r="O1587" s="103">
        <f t="shared" ref="O1587:P1606" si="277">IF(AND(RIGHT($A1587)&lt;&gt;"1",RIGHT($A1587)&lt;&gt;"2"),$L1587,0)*O$1385</f>
        <v>0</v>
      </c>
      <c r="P1587" s="103">
        <f t="shared" si="277"/>
        <v>0</v>
      </c>
      <c r="Q1587" s="50"/>
    </row>
    <row r="1588" spans="1:17" hidden="1" outlineLevel="1">
      <c r="A1588" s="51">
        <v>16500893</v>
      </c>
      <c r="B1588" s="52" t="s">
        <v>448</v>
      </c>
      <c r="C1588" s="53" t="s">
        <v>449</v>
      </c>
      <c r="D1588" s="54" t="s">
        <v>1391</v>
      </c>
      <c r="E1588" s="54"/>
      <c r="F1588" s="55">
        <v>0</v>
      </c>
      <c r="G1588" s="56">
        <f t="shared" si="272"/>
        <v>0</v>
      </c>
      <c r="H1588" s="56">
        <f t="shared" si="273"/>
        <v>0</v>
      </c>
      <c r="I1588" s="103">
        <f t="shared" si="276"/>
        <v>0</v>
      </c>
      <c r="J1588" s="103">
        <f t="shared" si="276"/>
        <v>0</v>
      </c>
      <c r="K1588" s="55"/>
      <c r="L1588" s="55">
        <v>0</v>
      </c>
      <c r="M1588" s="56">
        <f t="shared" si="274"/>
        <v>0</v>
      </c>
      <c r="N1588" s="56">
        <f t="shared" si="275"/>
        <v>0</v>
      </c>
      <c r="O1588" s="103">
        <f t="shared" si="277"/>
        <v>0</v>
      </c>
      <c r="P1588" s="103">
        <f t="shared" si="277"/>
        <v>0</v>
      </c>
      <c r="Q1588" s="50"/>
    </row>
    <row r="1589" spans="1:17" hidden="1" outlineLevel="1">
      <c r="A1589" s="51">
        <v>16500901</v>
      </c>
      <c r="B1589" s="52" t="s">
        <v>450</v>
      </c>
      <c r="C1589" s="53" t="s">
        <v>451</v>
      </c>
      <c r="D1589" s="54" t="s">
        <v>91</v>
      </c>
      <c r="E1589" s="54"/>
      <c r="F1589" s="55">
        <v>0</v>
      </c>
      <c r="G1589" s="56">
        <f t="shared" si="272"/>
        <v>0</v>
      </c>
      <c r="H1589" s="56">
        <f t="shared" si="273"/>
        <v>0</v>
      </c>
      <c r="I1589" s="103">
        <f t="shared" si="276"/>
        <v>0</v>
      </c>
      <c r="J1589" s="103">
        <f t="shared" si="276"/>
        <v>0</v>
      </c>
      <c r="K1589" s="55"/>
      <c r="L1589" s="55">
        <v>0</v>
      </c>
      <c r="M1589" s="56">
        <f t="shared" si="274"/>
        <v>0</v>
      </c>
      <c r="N1589" s="56">
        <f t="shared" si="275"/>
        <v>0</v>
      </c>
      <c r="O1589" s="103">
        <f t="shared" si="277"/>
        <v>0</v>
      </c>
      <c r="P1589" s="103">
        <f t="shared" si="277"/>
        <v>0</v>
      </c>
      <c r="Q1589" s="50"/>
    </row>
    <row r="1590" spans="1:17" hidden="1" outlineLevel="1">
      <c r="A1590" s="51">
        <v>16500911</v>
      </c>
      <c r="B1590" s="52" t="s">
        <v>452</v>
      </c>
      <c r="C1590" s="53" t="s">
        <v>453</v>
      </c>
      <c r="D1590" s="54" t="s">
        <v>1391</v>
      </c>
      <c r="E1590" s="54"/>
      <c r="F1590" s="55">
        <v>0</v>
      </c>
      <c r="G1590" s="56">
        <f t="shared" si="272"/>
        <v>0</v>
      </c>
      <c r="H1590" s="56">
        <f t="shared" si="273"/>
        <v>0</v>
      </c>
      <c r="I1590" s="103">
        <f t="shared" si="276"/>
        <v>0</v>
      </c>
      <c r="J1590" s="103">
        <f t="shared" si="276"/>
        <v>0</v>
      </c>
      <c r="K1590" s="55"/>
      <c r="L1590" s="55">
        <v>0</v>
      </c>
      <c r="M1590" s="56">
        <f t="shared" si="274"/>
        <v>0</v>
      </c>
      <c r="N1590" s="56">
        <f t="shared" si="275"/>
        <v>0</v>
      </c>
      <c r="O1590" s="103">
        <f t="shared" si="277"/>
        <v>0</v>
      </c>
      <c r="P1590" s="103">
        <f t="shared" si="277"/>
        <v>0</v>
      </c>
      <c r="Q1590" s="50"/>
    </row>
    <row r="1591" spans="1:17" hidden="1" outlineLevel="1">
      <c r="A1591" s="51">
        <v>16500953</v>
      </c>
      <c r="B1591" s="52" t="s">
        <v>454</v>
      </c>
      <c r="C1591" s="53" t="s">
        <v>455</v>
      </c>
      <c r="D1591" s="54" t="s">
        <v>1391</v>
      </c>
      <c r="E1591" s="54"/>
      <c r="F1591" s="55">
        <v>0</v>
      </c>
      <c r="G1591" s="56">
        <f t="shared" si="272"/>
        <v>0</v>
      </c>
      <c r="H1591" s="56">
        <f t="shared" si="273"/>
        <v>0</v>
      </c>
      <c r="I1591" s="103">
        <f t="shared" si="276"/>
        <v>0</v>
      </c>
      <c r="J1591" s="103">
        <f t="shared" si="276"/>
        <v>0</v>
      </c>
      <c r="K1591" s="55"/>
      <c r="L1591" s="55">
        <v>0</v>
      </c>
      <c r="M1591" s="56">
        <f t="shared" si="274"/>
        <v>0</v>
      </c>
      <c r="N1591" s="56">
        <f t="shared" si="275"/>
        <v>0</v>
      </c>
      <c r="O1591" s="103">
        <f t="shared" si="277"/>
        <v>0</v>
      </c>
      <c r="P1591" s="103">
        <f t="shared" si="277"/>
        <v>0</v>
      </c>
      <c r="Q1591" s="50"/>
    </row>
    <row r="1592" spans="1:17" hidden="1" outlineLevel="1">
      <c r="A1592" s="51">
        <v>16500963</v>
      </c>
      <c r="B1592" s="52" t="s">
        <v>456</v>
      </c>
      <c r="C1592" s="53" t="s">
        <v>457</v>
      </c>
      <c r="D1592" s="54" t="s">
        <v>1391</v>
      </c>
      <c r="E1592" s="54"/>
      <c r="F1592" s="55">
        <v>0</v>
      </c>
      <c r="G1592" s="56">
        <f t="shared" si="272"/>
        <v>0</v>
      </c>
      <c r="H1592" s="56">
        <f t="shared" si="273"/>
        <v>0</v>
      </c>
      <c r="I1592" s="103">
        <f t="shared" si="276"/>
        <v>0</v>
      </c>
      <c r="J1592" s="103">
        <f t="shared" si="276"/>
        <v>0</v>
      </c>
      <c r="K1592" s="55"/>
      <c r="L1592" s="55">
        <v>10314.220416666665</v>
      </c>
      <c r="M1592" s="56">
        <f t="shared" si="274"/>
        <v>0</v>
      </c>
      <c r="N1592" s="56">
        <f t="shared" si="275"/>
        <v>0</v>
      </c>
      <c r="O1592" s="103">
        <f t="shared" si="277"/>
        <v>6843.4852464583319</v>
      </c>
      <c r="P1592" s="103">
        <f t="shared" si="277"/>
        <v>3470.7351702083329</v>
      </c>
      <c r="Q1592" s="50"/>
    </row>
    <row r="1593" spans="1:17" hidden="1" outlineLevel="1">
      <c r="A1593" s="51">
        <v>16500973</v>
      </c>
      <c r="B1593" s="52" t="s">
        <v>458</v>
      </c>
      <c r="C1593" s="53" t="s">
        <v>459</v>
      </c>
      <c r="D1593" s="54" t="s">
        <v>1391</v>
      </c>
      <c r="E1593" s="54"/>
      <c r="F1593" s="55">
        <v>0</v>
      </c>
      <c r="G1593" s="56">
        <f t="shared" si="272"/>
        <v>0</v>
      </c>
      <c r="H1593" s="56">
        <f t="shared" si="273"/>
        <v>0</v>
      </c>
      <c r="I1593" s="103">
        <f t="shared" si="276"/>
        <v>0</v>
      </c>
      <c r="J1593" s="103">
        <f t="shared" si="276"/>
        <v>0</v>
      </c>
      <c r="K1593" s="55"/>
      <c r="L1593" s="55">
        <v>135465.82958333331</v>
      </c>
      <c r="M1593" s="56">
        <f t="shared" si="274"/>
        <v>0</v>
      </c>
      <c r="N1593" s="56">
        <f t="shared" si="275"/>
        <v>0</v>
      </c>
      <c r="O1593" s="103">
        <f t="shared" si="277"/>
        <v>89881.57792854165</v>
      </c>
      <c r="P1593" s="103">
        <f t="shared" si="277"/>
        <v>45584.25165479166</v>
      </c>
      <c r="Q1593" s="50"/>
    </row>
    <row r="1594" spans="1:17" hidden="1" outlineLevel="1">
      <c r="A1594" s="51">
        <v>16500983</v>
      </c>
      <c r="B1594" s="52" t="s">
        <v>460</v>
      </c>
      <c r="C1594" s="53" t="s">
        <v>461</v>
      </c>
      <c r="D1594" s="54" t="s">
        <v>1391</v>
      </c>
      <c r="E1594" s="54"/>
      <c r="F1594" s="55">
        <v>0</v>
      </c>
      <c r="G1594" s="56">
        <f t="shared" si="272"/>
        <v>0</v>
      </c>
      <c r="H1594" s="56">
        <f t="shared" si="273"/>
        <v>0</v>
      </c>
      <c r="I1594" s="103">
        <f t="shared" si="276"/>
        <v>0</v>
      </c>
      <c r="J1594" s="103">
        <f t="shared" si="276"/>
        <v>0</v>
      </c>
      <c r="K1594" s="55"/>
      <c r="L1594" s="55">
        <v>39625.362083333333</v>
      </c>
      <c r="M1594" s="56">
        <f t="shared" si="274"/>
        <v>0</v>
      </c>
      <c r="N1594" s="56">
        <f t="shared" si="275"/>
        <v>0</v>
      </c>
      <c r="O1594" s="103">
        <f t="shared" si="277"/>
        <v>26291.427742291668</v>
      </c>
      <c r="P1594" s="103">
        <f t="shared" si="277"/>
        <v>13333.934341041668</v>
      </c>
      <c r="Q1594" s="50"/>
    </row>
    <row r="1595" spans="1:17" hidden="1" outlineLevel="1">
      <c r="A1595" s="51">
        <v>16501003</v>
      </c>
      <c r="B1595" s="52" t="s">
        <v>462</v>
      </c>
      <c r="C1595" s="53" t="s">
        <v>463</v>
      </c>
      <c r="D1595" s="54" t="s">
        <v>1391</v>
      </c>
      <c r="E1595" s="54"/>
      <c r="F1595" s="55">
        <v>0</v>
      </c>
      <c r="G1595" s="56">
        <f t="shared" si="272"/>
        <v>0</v>
      </c>
      <c r="H1595" s="56">
        <f t="shared" si="273"/>
        <v>0</v>
      </c>
      <c r="I1595" s="103">
        <f t="shared" si="276"/>
        <v>0</v>
      </c>
      <c r="J1595" s="103">
        <f t="shared" si="276"/>
        <v>0</v>
      </c>
      <c r="K1595" s="55"/>
      <c r="L1595" s="55">
        <v>145135.80333333332</v>
      </c>
      <c r="M1595" s="56">
        <f t="shared" si="274"/>
        <v>0</v>
      </c>
      <c r="N1595" s="56">
        <f t="shared" si="275"/>
        <v>0</v>
      </c>
      <c r="O1595" s="103">
        <f t="shared" si="277"/>
        <v>96297.605511666654</v>
      </c>
      <c r="P1595" s="103">
        <f t="shared" si="277"/>
        <v>48838.197821666661</v>
      </c>
      <c r="Q1595" s="50"/>
    </row>
    <row r="1596" spans="1:17" hidden="1" outlineLevel="1">
      <c r="A1596" s="51">
        <v>16501013</v>
      </c>
      <c r="B1596" s="52" t="s">
        <v>464</v>
      </c>
      <c r="C1596" s="53" t="s">
        <v>465</v>
      </c>
      <c r="D1596" s="54" t="s">
        <v>1391</v>
      </c>
      <c r="E1596" s="54"/>
      <c r="F1596" s="55">
        <v>2113.2800000000002</v>
      </c>
      <c r="G1596" s="56">
        <f t="shared" si="272"/>
        <v>0</v>
      </c>
      <c r="H1596" s="56">
        <f t="shared" si="273"/>
        <v>0</v>
      </c>
      <c r="I1596" s="103">
        <f t="shared" si="276"/>
        <v>1402.16128</v>
      </c>
      <c r="J1596" s="103">
        <f t="shared" si="276"/>
        <v>711.11872000000017</v>
      </c>
      <c r="K1596" s="55"/>
      <c r="L1596" s="55">
        <v>1151521.542083333</v>
      </c>
      <c r="M1596" s="56">
        <f t="shared" si="274"/>
        <v>0</v>
      </c>
      <c r="N1596" s="56">
        <f t="shared" si="275"/>
        <v>0</v>
      </c>
      <c r="O1596" s="103">
        <f t="shared" si="277"/>
        <v>764034.54317229148</v>
      </c>
      <c r="P1596" s="103">
        <f t="shared" si="277"/>
        <v>387486.99891104159</v>
      </c>
      <c r="Q1596" s="50"/>
    </row>
    <row r="1597" spans="1:17" hidden="1" outlineLevel="1">
      <c r="A1597" s="51">
        <v>16501023</v>
      </c>
      <c r="B1597" s="52" t="s">
        <v>466</v>
      </c>
      <c r="C1597" s="53" t="s">
        <v>467</v>
      </c>
      <c r="D1597" s="54" t="s">
        <v>1391</v>
      </c>
      <c r="E1597" s="54"/>
      <c r="F1597" s="55">
        <v>0</v>
      </c>
      <c r="G1597" s="56">
        <f t="shared" si="272"/>
        <v>0</v>
      </c>
      <c r="H1597" s="56">
        <f t="shared" si="273"/>
        <v>0</v>
      </c>
      <c r="I1597" s="103">
        <f t="shared" si="276"/>
        <v>0</v>
      </c>
      <c r="J1597" s="103">
        <f t="shared" si="276"/>
        <v>0</v>
      </c>
      <c r="K1597" s="55"/>
      <c r="L1597" s="55">
        <v>0</v>
      </c>
      <c r="M1597" s="56">
        <f t="shared" si="274"/>
        <v>0</v>
      </c>
      <c r="N1597" s="56">
        <f t="shared" si="275"/>
        <v>0</v>
      </c>
      <c r="O1597" s="103">
        <f t="shared" si="277"/>
        <v>0</v>
      </c>
      <c r="P1597" s="103">
        <f t="shared" si="277"/>
        <v>0</v>
      </c>
      <c r="Q1597" s="50"/>
    </row>
    <row r="1598" spans="1:17" hidden="1" outlineLevel="1">
      <c r="A1598" s="51">
        <v>16501033</v>
      </c>
      <c r="B1598" s="52" t="s">
        <v>468</v>
      </c>
      <c r="C1598" s="53" t="s">
        <v>469</v>
      </c>
      <c r="D1598" s="54" t="s">
        <v>1391</v>
      </c>
      <c r="E1598" s="54"/>
      <c r="F1598" s="55">
        <v>0</v>
      </c>
      <c r="G1598" s="56">
        <f t="shared" si="272"/>
        <v>0</v>
      </c>
      <c r="H1598" s="56">
        <f t="shared" si="273"/>
        <v>0</v>
      </c>
      <c r="I1598" s="103">
        <f t="shared" si="276"/>
        <v>0</v>
      </c>
      <c r="J1598" s="103">
        <f t="shared" si="276"/>
        <v>0</v>
      </c>
      <c r="K1598" s="55"/>
      <c r="L1598" s="55">
        <v>45075.9375</v>
      </c>
      <c r="M1598" s="56">
        <f t="shared" si="274"/>
        <v>0</v>
      </c>
      <c r="N1598" s="56">
        <f t="shared" si="275"/>
        <v>0</v>
      </c>
      <c r="O1598" s="103">
        <f t="shared" si="277"/>
        <v>29907.884531249998</v>
      </c>
      <c r="P1598" s="103">
        <f t="shared" si="277"/>
        <v>15168.05296875</v>
      </c>
      <c r="Q1598" s="50"/>
    </row>
    <row r="1599" spans="1:17" hidden="1" outlineLevel="1">
      <c r="A1599" s="51">
        <v>16501043</v>
      </c>
      <c r="B1599" s="52" t="s">
        <v>470</v>
      </c>
      <c r="C1599" s="53" t="s">
        <v>471</v>
      </c>
      <c r="D1599" s="54" t="s">
        <v>1391</v>
      </c>
      <c r="E1599" s="54"/>
      <c r="F1599" s="55">
        <v>0</v>
      </c>
      <c r="G1599" s="56">
        <f t="shared" si="272"/>
        <v>0</v>
      </c>
      <c r="H1599" s="56">
        <f t="shared" si="273"/>
        <v>0</v>
      </c>
      <c r="I1599" s="103">
        <f t="shared" si="276"/>
        <v>0</v>
      </c>
      <c r="J1599" s="103">
        <f t="shared" si="276"/>
        <v>0</v>
      </c>
      <c r="K1599" s="55"/>
      <c r="L1599" s="55">
        <v>107294.70208333332</v>
      </c>
      <c r="M1599" s="56">
        <f t="shared" si="274"/>
        <v>0</v>
      </c>
      <c r="N1599" s="56">
        <f t="shared" si="275"/>
        <v>0</v>
      </c>
      <c r="O1599" s="103">
        <f t="shared" si="277"/>
        <v>71190.034832291654</v>
      </c>
      <c r="P1599" s="103">
        <f t="shared" si="277"/>
        <v>36104.667251041668</v>
      </c>
      <c r="Q1599" s="50"/>
    </row>
    <row r="1600" spans="1:17" hidden="1" outlineLevel="1">
      <c r="A1600" s="51">
        <v>16501051</v>
      </c>
      <c r="B1600" s="52" t="s">
        <v>472</v>
      </c>
      <c r="C1600" s="53" t="s">
        <v>473</v>
      </c>
      <c r="D1600" s="54" t="s">
        <v>1391</v>
      </c>
      <c r="E1600" s="54"/>
      <c r="F1600" s="55">
        <v>0</v>
      </c>
      <c r="G1600" s="56">
        <f t="shared" si="272"/>
        <v>0</v>
      </c>
      <c r="H1600" s="56">
        <f t="shared" si="273"/>
        <v>0</v>
      </c>
      <c r="I1600" s="103">
        <f t="shared" si="276"/>
        <v>0</v>
      </c>
      <c r="J1600" s="103">
        <f t="shared" si="276"/>
        <v>0</v>
      </c>
      <c r="K1600" s="55"/>
      <c r="L1600" s="55">
        <v>21969.566666666666</v>
      </c>
      <c r="M1600" s="56">
        <f t="shared" si="274"/>
        <v>21969.566666666666</v>
      </c>
      <c r="N1600" s="56">
        <f t="shared" si="275"/>
        <v>0</v>
      </c>
      <c r="O1600" s="103">
        <f t="shared" si="277"/>
        <v>0</v>
      </c>
      <c r="P1600" s="103">
        <f t="shared" si="277"/>
        <v>0</v>
      </c>
      <c r="Q1600" s="50"/>
    </row>
    <row r="1601" spans="1:17" hidden="1" outlineLevel="1">
      <c r="A1601" s="51">
        <v>16501053</v>
      </c>
      <c r="B1601" s="52" t="s">
        <v>474</v>
      </c>
      <c r="C1601" s="53" t="s">
        <v>475</v>
      </c>
      <c r="D1601" s="54" t="s">
        <v>1391</v>
      </c>
      <c r="E1601" s="54"/>
      <c r="F1601" s="55">
        <v>0</v>
      </c>
      <c r="G1601" s="56">
        <f t="shared" si="272"/>
        <v>0</v>
      </c>
      <c r="H1601" s="56">
        <f t="shared" si="273"/>
        <v>0</v>
      </c>
      <c r="I1601" s="103">
        <f t="shared" si="276"/>
        <v>0</v>
      </c>
      <c r="J1601" s="103">
        <f t="shared" si="276"/>
        <v>0</v>
      </c>
      <c r="K1601" s="55"/>
      <c r="L1601" s="55">
        <v>48295.4375</v>
      </c>
      <c r="M1601" s="56">
        <f t="shared" si="274"/>
        <v>0</v>
      </c>
      <c r="N1601" s="56">
        <f t="shared" si="275"/>
        <v>0</v>
      </c>
      <c r="O1601" s="103">
        <f t="shared" si="277"/>
        <v>32044.022781249998</v>
      </c>
      <c r="P1601" s="103">
        <f t="shared" si="277"/>
        <v>16251.41471875</v>
      </c>
      <c r="Q1601" s="50"/>
    </row>
    <row r="1602" spans="1:17" hidden="1" outlineLevel="1">
      <c r="A1602" s="51">
        <v>16501083</v>
      </c>
      <c r="B1602" s="52" t="s">
        <v>476</v>
      </c>
      <c r="C1602" s="53" t="s">
        <v>477</v>
      </c>
      <c r="D1602" s="54" t="s">
        <v>1391</v>
      </c>
      <c r="E1602" s="54"/>
      <c r="F1602" s="55">
        <v>8980.94</v>
      </c>
      <c r="G1602" s="56">
        <f t="shared" si="272"/>
        <v>0</v>
      </c>
      <c r="H1602" s="56">
        <f t="shared" si="273"/>
        <v>0</v>
      </c>
      <c r="I1602" s="103">
        <f t="shared" si="276"/>
        <v>5958.8536899999999</v>
      </c>
      <c r="J1602" s="103">
        <f t="shared" si="276"/>
        <v>3022.0863100000001</v>
      </c>
      <c r="K1602" s="55"/>
      <c r="L1602" s="55">
        <v>10368.231666666668</v>
      </c>
      <c r="M1602" s="56">
        <f t="shared" si="274"/>
        <v>0</v>
      </c>
      <c r="N1602" s="56">
        <f t="shared" si="275"/>
        <v>0</v>
      </c>
      <c r="O1602" s="103">
        <f t="shared" si="277"/>
        <v>6879.3217108333347</v>
      </c>
      <c r="P1602" s="103">
        <f t="shared" si="277"/>
        <v>3488.9099558333342</v>
      </c>
      <c r="Q1602" s="50"/>
    </row>
    <row r="1603" spans="1:17" hidden="1" outlineLevel="1">
      <c r="A1603" s="51">
        <v>16501101</v>
      </c>
      <c r="B1603" s="52" t="s">
        <v>478</v>
      </c>
      <c r="C1603" s="53" t="s">
        <v>479</v>
      </c>
      <c r="D1603" s="54" t="s">
        <v>1391</v>
      </c>
      <c r="E1603" s="54"/>
      <c r="F1603" s="55">
        <v>0</v>
      </c>
      <c r="G1603" s="56">
        <f t="shared" si="272"/>
        <v>0</v>
      </c>
      <c r="H1603" s="56">
        <f t="shared" si="273"/>
        <v>0</v>
      </c>
      <c r="I1603" s="103">
        <f t="shared" si="276"/>
        <v>0</v>
      </c>
      <c r="J1603" s="103">
        <f t="shared" si="276"/>
        <v>0</v>
      </c>
      <c r="K1603" s="55"/>
      <c r="L1603" s="55">
        <v>9935.8616666666676</v>
      </c>
      <c r="M1603" s="56">
        <f t="shared" si="274"/>
        <v>9935.8616666666676</v>
      </c>
      <c r="N1603" s="56">
        <f t="shared" si="275"/>
        <v>0</v>
      </c>
      <c r="O1603" s="103">
        <f t="shared" si="277"/>
        <v>0</v>
      </c>
      <c r="P1603" s="103">
        <f t="shared" si="277"/>
        <v>0</v>
      </c>
      <c r="Q1603" s="50"/>
    </row>
    <row r="1604" spans="1:17" hidden="1" outlineLevel="1">
      <c r="A1604" s="51">
        <v>16501103</v>
      </c>
      <c r="B1604" s="52" t="s">
        <v>480</v>
      </c>
      <c r="C1604" s="53" t="s">
        <v>481</v>
      </c>
      <c r="D1604" s="54" t="s">
        <v>1391</v>
      </c>
      <c r="E1604" s="54"/>
      <c r="F1604" s="55">
        <v>0</v>
      </c>
      <c r="G1604" s="56">
        <f t="shared" si="272"/>
        <v>0</v>
      </c>
      <c r="H1604" s="56">
        <f t="shared" si="273"/>
        <v>0</v>
      </c>
      <c r="I1604" s="103">
        <f t="shared" si="276"/>
        <v>0</v>
      </c>
      <c r="J1604" s="103">
        <f t="shared" si="276"/>
        <v>0</v>
      </c>
      <c r="K1604" s="55"/>
      <c r="L1604" s="55">
        <v>462504.85416666669</v>
      </c>
      <c r="M1604" s="56">
        <f t="shared" si="274"/>
        <v>0</v>
      </c>
      <c r="N1604" s="56">
        <f t="shared" si="275"/>
        <v>0</v>
      </c>
      <c r="O1604" s="103">
        <f t="shared" si="277"/>
        <v>306871.97073958331</v>
      </c>
      <c r="P1604" s="103">
        <f t="shared" si="277"/>
        <v>155632.88342708335</v>
      </c>
      <c r="Q1604" s="50"/>
    </row>
    <row r="1605" spans="1:17" hidden="1" outlineLevel="1">
      <c r="A1605" s="51">
        <v>16501113</v>
      </c>
      <c r="B1605" s="52" t="s">
        <v>482</v>
      </c>
      <c r="C1605" s="53" t="s">
        <v>483</v>
      </c>
      <c r="D1605" s="54" t="s">
        <v>1391</v>
      </c>
      <c r="E1605" s="54"/>
      <c r="F1605" s="55">
        <v>0</v>
      </c>
      <c r="G1605" s="56">
        <f t="shared" si="272"/>
        <v>0</v>
      </c>
      <c r="H1605" s="56">
        <f t="shared" si="273"/>
        <v>0</v>
      </c>
      <c r="I1605" s="103">
        <f t="shared" si="276"/>
        <v>0</v>
      </c>
      <c r="J1605" s="103">
        <f t="shared" si="276"/>
        <v>0</v>
      </c>
      <c r="K1605" s="55"/>
      <c r="L1605" s="55">
        <v>0</v>
      </c>
      <c r="M1605" s="56">
        <f t="shared" si="274"/>
        <v>0</v>
      </c>
      <c r="N1605" s="56">
        <f t="shared" si="275"/>
        <v>0</v>
      </c>
      <c r="O1605" s="103">
        <f t="shared" si="277"/>
        <v>0</v>
      </c>
      <c r="P1605" s="103">
        <f t="shared" si="277"/>
        <v>0</v>
      </c>
      <c r="Q1605" s="50"/>
    </row>
    <row r="1606" spans="1:17" hidden="1" outlineLevel="1">
      <c r="A1606" s="51">
        <v>16501133</v>
      </c>
      <c r="B1606" s="52" t="s">
        <v>484</v>
      </c>
      <c r="C1606" s="53" t="s">
        <v>485</v>
      </c>
      <c r="D1606" s="54" t="s">
        <v>1391</v>
      </c>
      <c r="E1606" s="54"/>
      <c r="F1606" s="55">
        <v>0</v>
      </c>
      <c r="G1606" s="56">
        <f t="shared" si="272"/>
        <v>0</v>
      </c>
      <c r="H1606" s="56">
        <f t="shared" si="273"/>
        <v>0</v>
      </c>
      <c r="I1606" s="103">
        <f t="shared" si="276"/>
        <v>0</v>
      </c>
      <c r="J1606" s="103">
        <f t="shared" si="276"/>
        <v>0</v>
      </c>
      <c r="K1606" s="55"/>
      <c r="L1606" s="55">
        <v>37444.841666666667</v>
      </c>
      <c r="M1606" s="56">
        <f t="shared" si="274"/>
        <v>0</v>
      </c>
      <c r="N1606" s="56">
        <f t="shared" si="275"/>
        <v>0</v>
      </c>
      <c r="O1606" s="103">
        <f t="shared" si="277"/>
        <v>24844.652445833333</v>
      </c>
      <c r="P1606" s="103">
        <f t="shared" si="277"/>
        <v>12600.189220833334</v>
      </c>
      <c r="Q1606" s="50"/>
    </row>
    <row r="1607" spans="1:17" hidden="1" outlineLevel="1">
      <c r="A1607" s="51">
        <v>16501143</v>
      </c>
      <c r="B1607" s="52" t="s">
        <v>486</v>
      </c>
      <c r="C1607" s="53" t="s">
        <v>487</v>
      </c>
      <c r="D1607" s="54" t="s">
        <v>1391</v>
      </c>
      <c r="E1607" s="54"/>
      <c r="F1607" s="55">
        <v>0</v>
      </c>
      <c r="G1607" s="56">
        <f t="shared" si="272"/>
        <v>0</v>
      </c>
      <c r="H1607" s="56">
        <f t="shared" si="273"/>
        <v>0</v>
      </c>
      <c r="I1607" s="103">
        <f t="shared" ref="I1607:J1626" si="278">IF(AND(RIGHT($A1607)&lt;&gt;"1",RIGHT($A1607)&lt;&gt;"2"),$F1607,0)*I$1385</f>
        <v>0</v>
      </c>
      <c r="J1607" s="103">
        <f t="shared" si="278"/>
        <v>0</v>
      </c>
      <c r="K1607" s="55"/>
      <c r="L1607" s="55">
        <v>48792.825833333336</v>
      </c>
      <c r="M1607" s="56">
        <f t="shared" si="274"/>
        <v>0</v>
      </c>
      <c r="N1607" s="56">
        <f t="shared" si="275"/>
        <v>0</v>
      </c>
      <c r="O1607" s="103">
        <f t="shared" ref="O1607:P1626" si="279">IF(AND(RIGHT($A1607)&lt;&gt;"1",RIGHT($A1607)&lt;&gt;"2"),$L1607,0)*O$1385</f>
        <v>32374.039940416667</v>
      </c>
      <c r="P1607" s="103">
        <f t="shared" si="279"/>
        <v>16418.785892916669</v>
      </c>
      <c r="Q1607" s="50"/>
    </row>
    <row r="1608" spans="1:17" hidden="1" outlineLevel="1">
      <c r="A1608" s="51">
        <v>16501153</v>
      </c>
      <c r="B1608" s="52" t="s">
        <v>488</v>
      </c>
      <c r="C1608" s="53" t="s">
        <v>489</v>
      </c>
      <c r="D1608" s="54" t="s">
        <v>1391</v>
      </c>
      <c r="E1608" s="54"/>
      <c r="F1608" s="55">
        <v>0</v>
      </c>
      <c r="G1608" s="56">
        <f t="shared" si="272"/>
        <v>0</v>
      </c>
      <c r="H1608" s="56">
        <f t="shared" si="273"/>
        <v>0</v>
      </c>
      <c r="I1608" s="103">
        <f t="shared" si="278"/>
        <v>0</v>
      </c>
      <c r="J1608" s="103">
        <f t="shared" si="278"/>
        <v>0</v>
      </c>
      <c r="K1608" s="55"/>
      <c r="L1608" s="55">
        <v>28606.766666666666</v>
      </c>
      <c r="M1608" s="56">
        <f t="shared" si="274"/>
        <v>0</v>
      </c>
      <c r="N1608" s="56">
        <f t="shared" si="275"/>
        <v>0</v>
      </c>
      <c r="O1608" s="103">
        <f t="shared" si="279"/>
        <v>18980.589683333332</v>
      </c>
      <c r="P1608" s="103">
        <f t="shared" si="279"/>
        <v>9626.1769833333346</v>
      </c>
      <c r="Q1608" s="50"/>
    </row>
    <row r="1609" spans="1:17" hidden="1" outlineLevel="1">
      <c r="A1609" s="51" t="s">
        <v>490</v>
      </c>
      <c r="B1609" s="52" t="s">
        <v>490</v>
      </c>
      <c r="C1609" s="53" t="s">
        <v>491</v>
      </c>
      <c r="D1609" s="54" t="s">
        <v>1391</v>
      </c>
      <c r="E1609" s="54"/>
      <c r="F1609" s="55">
        <v>0</v>
      </c>
      <c r="G1609" s="56">
        <f t="shared" si="272"/>
        <v>0</v>
      </c>
      <c r="H1609" s="56">
        <f t="shared" si="273"/>
        <v>0</v>
      </c>
      <c r="I1609" s="103">
        <f t="shared" si="278"/>
        <v>0</v>
      </c>
      <c r="J1609" s="103">
        <f t="shared" si="278"/>
        <v>0</v>
      </c>
      <c r="K1609" s="55"/>
      <c r="L1609" s="55">
        <v>627042.71250000002</v>
      </c>
      <c r="M1609" s="56">
        <f t="shared" si="274"/>
        <v>0</v>
      </c>
      <c r="N1609" s="56">
        <f t="shared" si="275"/>
        <v>0</v>
      </c>
      <c r="O1609" s="103">
        <f t="shared" si="279"/>
        <v>416042.83974375</v>
      </c>
      <c r="P1609" s="103">
        <f t="shared" si="279"/>
        <v>210999.87275625003</v>
      </c>
      <c r="Q1609" s="50"/>
    </row>
    <row r="1610" spans="1:17" hidden="1" outlineLevel="1">
      <c r="A1610" s="51" t="s">
        <v>492</v>
      </c>
      <c r="B1610" s="52" t="s">
        <v>492</v>
      </c>
      <c r="C1610" s="53" t="s">
        <v>493</v>
      </c>
      <c r="D1610" s="54" t="s">
        <v>1391</v>
      </c>
      <c r="E1610" s="54"/>
      <c r="F1610" s="55">
        <v>0</v>
      </c>
      <c r="G1610" s="56">
        <f t="shared" si="272"/>
        <v>0</v>
      </c>
      <c r="H1610" s="56">
        <f t="shared" si="273"/>
        <v>0</v>
      </c>
      <c r="I1610" s="103">
        <f t="shared" si="278"/>
        <v>0</v>
      </c>
      <c r="J1610" s="103">
        <f t="shared" si="278"/>
        <v>0</v>
      </c>
      <c r="K1610" s="55"/>
      <c r="L1610" s="55">
        <v>25099.482499999998</v>
      </c>
      <c r="M1610" s="56">
        <f t="shared" si="274"/>
        <v>0</v>
      </c>
      <c r="N1610" s="56">
        <f t="shared" si="275"/>
        <v>0</v>
      </c>
      <c r="O1610" s="103">
        <f t="shared" si="279"/>
        <v>16653.506638749997</v>
      </c>
      <c r="P1610" s="103">
        <f t="shared" si="279"/>
        <v>8445.9758612499991</v>
      </c>
      <c r="Q1610" s="50"/>
    </row>
    <row r="1611" spans="1:17" hidden="1" outlineLevel="1">
      <c r="A1611" s="51">
        <v>16501193</v>
      </c>
      <c r="B1611" s="52" t="s">
        <v>494</v>
      </c>
      <c r="C1611" s="53" t="s">
        <v>495</v>
      </c>
      <c r="D1611" s="54" t="s">
        <v>1391</v>
      </c>
      <c r="E1611" s="54"/>
      <c r="F1611" s="55">
        <v>0</v>
      </c>
      <c r="G1611" s="56">
        <f t="shared" si="272"/>
        <v>0</v>
      </c>
      <c r="H1611" s="56">
        <f t="shared" si="273"/>
        <v>0</v>
      </c>
      <c r="I1611" s="103">
        <f t="shared" si="278"/>
        <v>0</v>
      </c>
      <c r="J1611" s="103">
        <f t="shared" si="278"/>
        <v>0</v>
      </c>
      <c r="K1611" s="55"/>
      <c r="L1611" s="55">
        <v>244234.375</v>
      </c>
      <c r="M1611" s="56">
        <f t="shared" si="274"/>
        <v>0</v>
      </c>
      <c r="N1611" s="56">
        <f t="shared" si="275"/>
        <v>0</v>
      </c>
      <c r="O1611" s="103">
        <f t="shared" si="279"/>
        <v>162049.5078125</v>
      </c>
      <c r="P1611" s="103">
        <f t="shared" si="279"/>
        <v>82184.8671875</v>
      </c>
      <c r="Q1611" s="50"/>
    </row>
    <row r="1612" spans="1:17" hidden="1" outlineLevel="1">
      <c r="A1612" s="51" t="s">
        <v>496</v>
      </c>
      <c r="B1612" s="52" t="s">
        <v>496</v>
      </c>
      <c r="C1612" s="53" t="s">
        <v>497</v>
      </c>
      <c r="D1612" s="54" t="s">
        <v>1391</v>
      </c>
      <c r="E1612" s="54"/>
      <c r="F1612" s="55">
        <v>0</v>
      </c>
      <c r="G1612" s="56">
        <f t="shared" si="272"/>
        <v>0</v>
      </c>
      <c r="H1612" s="56">
        <f t="shared" si="273"/>
        <v>0</v>
      </c>
      <c r="I1612" s="103">
        <f t="shared" si="278"/>
        <v>0</v>
      </c>
      <c r="J1612" s="103">
        <f t="shared" si="278"/>
        <v>0</v>
      </c>
      <c r="K1612" s="55"/>
      <c r="L1612" s="55">
        <v>37848.32166666667</v>
      </c>
      <c r="M1612" s="56">
        <f t="shared" si="274"/>
        <v>0</v>
      </c>
      <c r="N1612" s="56">
        <f t="shared" si="275"/>
        <v>0</v>
      </c>
      <c r="O1612" s="103">
        <f t="shared" si="279"/>
        <v>25112.361425833336</v>
      </c>
      <c r="P1612" s="103">
        <f t="shared" si="279"/>
        <v>12735.960240833336</v>
      </c>
      <c r="Q1612" s="50"/>
    </row>
    <row r="1613" spans="1:17" hidden="1" outlineLevel="1">
      <c r="A1613" s="51" t="s">
        <v>498</v>
      </c>
      <c r="B1613" s="52" t="s">
        <v>498</v>
      </c>
      <c r="C1613" s="53" t="s">
        <v>499</v>
      </c>
      <c r="D1613" s="54" t="s">
        <v>1391</v>
      </c>
      <c r="E1613" s="54"/>
      <c r="F1613" s="55">
        <v>0</v>
      </c>
      <c r="G1613" s="56">
        <f t="shared" si="272"/>
        <v>0</v>
      </c>
      <c r="H1613" s="56">
        <f t="shared" si="273"/>
        <v>0</v>
      </c>
      <c r="I1613" s="103">
        <f t="shared" si="278"/>
        <v>0</v>
      </c>
      <c r="J1613" s="103">
        <f t="shared" si="278"/>
        <v>0</v>
      </c>
      <c r="K1613" s="55"/>
      <c r="L1613" s="55">
        <v>13215.910416666666</v>
      </c>
      <c r="M1613" s="56">
        <f t="shared" si="274"/>
        <v>0</v>
      </c>
      <c r="N1613" s="56">
        <f t="shared" si="275"/>
        <v>0</v>
      </c>
      <c r="O1613" s="103">
        <f t="shared" si="279"/>
        <v>8768.7565614583327</v>
      </c>
      <c r="P1613" s="103">
        <f t="shared" si="279"/>
        <v>4447.153855208333</v>
      </c>
      <c r="Q1613" s="50"/>
    </row>
    <row r="1614" spans="1:17" hidden="1" outlineLevel="1">
      <c r="A1614" s="51" t="s">
        <v>500</v>
      </c>
      <c r="B1614" s="52" t="s">
        <v>500</v>
      </c>
      <c r="C1614" s="53" t="s">
        <v>501</v>
      </c>
      <c r="D1614" s="54" t="s">
        <v>1391</v>
      </c>
      <c r="E1614" s="54"/>
      <c r="F1614" s="55">
        <v>0</v>
      </c>
      <c r="G1614" s="56">
        <f t="shared" si="272"/>
        <v>0</v>
      </c>
      <c r="H1614" s="56">
        <f t="shared" si="273"/>
        <v>0</v>
      </c>
      <c r="I1614" s="103">
        <f t="shared" si="278"/>
        <v>0</v>
      </c>
      <c r="J1614" s="103">
        <f t="shared" si="278"/>
        <v>0</v>
      </c>
      <c r="K1614" s="55"/>
      <c r="L1614" s="55">
        <v>93398.549583333326</v>
      </c>
      <c r="M1614" s="56">
        <f t="shared" si="274"/>
        <v>0</v>
      </c>
      <c r="N1614" s="56">
        <f t="shared" si="275"/>
        <v>0</v>
      </c>
      <c r="O1614" s="103">
        <f t="shared" si="279"/>
        <v>61969.937648541658</v>
      </c>
      <c r="P1614" s="103">
        <f t="shared" si="279"/>
        <v>31428.611934791665</v>
      </c>
      <c r="Q1614" s="50"/>
    </row>
    <row r="1615" spans="1:17" hidden="1" outlineLevel="1">
      <c r="A1615" s="51" t="s">
        <v>502</v>
      </c>
      <c r="B1615" s="52" t="s">
        <v>502</v>
      </c>
      <c r="C1615" s="53" t="s">
        <v>503</v>
      </c>
      <c r="D1615" s="54" t="s">
        <v>1391</v>
      </c>
      <c r="E1615" s="54"/>
      <c r="F1615" s="55">
        <v>0</v>
      </c>
      <c r="G1615" s="56">
        <f t="shared" si="272"/>
        <v>0</v>
      </c>
      <c r="H1615" s="56">
        <f t="shared" si="273"/>
        <v>0</v>
      </c>
      <c r="I1615" s="103">
        <f t="shared" si="278"/>
        <v>0</v>
      </c>
      <c r="J1615" s="103">
        <f t="shared" si="278"/>
        <v>0</v>
      </c>
      <c r="K1615" s="55"/>
      <c r="L1615" s="55">
        <v>22969.322916666668</v>
      </c>
      <c r="M1615" s="56">
        <f t="shared" si="274"/>
        <v>0</v>
      </c>
      <c r="N1615" s="56">
        <f t="shared" si="275"/>
        <v>0</v>
      </c>
      <c r="O1615" s="103">
        <f t="shared" si="279"/>
        <v>15240.145755208334</v>
      </c>
      <c r="P1615" s="103">
        <f t="shared" si="279"/>
        <v>7729.177161458334</v>
      </c>
      <c r="Q1615" s="50"/>
    </row>
    <row r="1616" spans="1:17" hidden="1" outlineLevel="1">
      <c r="A1616" s="51" t="s">
        <v>504</v>
      </c>
      <c r="B1616" s="52" t="s">
        <v>504</v>
      </c>
      <c r="C1616" s="53" t="s">
        <v>505</v>
      </c>
      <c r="D1616" s="54" t="s">
        <v>1391</v>
      </c>
      <c r="E1616" s="54"/>
      <c r="F1616" s="55">
        <v>0</v>
      </c>
      <c r="G1616" s="56">
        <f t="shared" si="272"/>
        <v>0</v>
      </c>
      <c r="H1616" s="56">
        <f t="shared" si="273"/>
        <v>0</v>
      </c>
      <c r="I1616" s="103">
        <f t="shared" si="278"/>
        <v>0</v>
      </c>
      <c r="J1616" s="103">
        <f t="shared" si="278"/>
        <v>0</v>
      </c>
      <c r="K1616" s="55"/>
      <c r="L1616" s="55">
        <v>57500</v>
      </c>
      <c r="M1616" s="56">
        <f t="shared" si="274"/>
        <v>0</v>
      </c>
      <c r="N1616" s="56">
        <f t="shared" si="275"/>
        <v>0</v>
      </c>
      <c r="O1616" s="103">
        <f t="shared" si="279"/>
        <v>38151.25</v>
      </c>
      <c r="P1616" s="103">
        <f t="shared" si="279"/>
        <v>19348.75</v>
      </c>
      <c r="Q1616" s="50"/>
    </row>
    <row r="1617" spans="1:17" hidden="1" outlineLevel="1">
      <c r="A1617" s="51" t="s">
        <v>506</v>
      </c>
      <c r="B1617" s="52" t="s">
        <v>506</v>
      </c>
      <c r="C1617" s="53" t="s">
        <v>507</v>
      </c>
      <c r="D1617" s="54" t="s">
        <v>1391</v>
      </c>
      <c r="E1617" s="54"/>
      <c r="F1617" s="55">
        <v>284085.26</v>
      </c>
      <c r="G1617" s="56">
        <f t="shared" si="272"/>
        <v>0</v>
      </c>
      <c r="H1617" s="56">
        <f t="shared" si="273"/>
        <v>0</v>
      </c>
      <c r="I1617" s="103">
        <f t="shared" si="278"/>
        <v>188490.57001</v>
      </c>
      <c r="J1617" s="103">
        <f t="shared" si="278"/>
        <v>95594.689990000013</v>
      </c>
      <c r="K1617" s="55"/>
      <c r="L1617" s="55">
        <v>519728.82833333337</v>
      </c>
      <c r="M1617" s="56">
        <f t="shared" si="274"/>
        <v>0</v>
      </c>
      <c r="N1617" s="56">
        <f t="shared" si="275"/>
        <v>0</v>
      </c>
      <c r="O1617" s="103">
        <f t="shared" si="279"/>
        <v>344840.07759916666</v>
      </c>
      <c r="P1617" s="103">
        <f t="shared" si="279"/>
        <v>174888.75073416668</v>
      </c>
      <c r="Q1617" s="50"/>
    </row>
    <row r="1618" spans="1:17" hidden="1" outlineLevel="1">
      <c r="A1618" s="51" t="s">
        <v>508</v>
      </c>
      <c r="B1618" s="52" t="s">
        <v>508</v>
      </c>
      <c r="C1618" s="53" t="s">
        <v>509</v>
      </c>
      <c r="D1618" s="54" t="s">
        <v>1391</v>
      </c>
      <c r="E1618" s="54"/>
      <c r="F1618" s="55">
        <v>0</v>
      </c>
      <c r="G1618" s="56">
        <f t="shared" si="272"/>
        <v>0</v>
      </c>
      <c r="H1618" s="56">
        <f t="shared" si="273"/>
        <v>0</v>
      </c>
      <c r="I1618" s="103">
        <f t="shared" si="278"/>
        <v>0</v>
      </c>
      <c r="J1618" s="103">
        <f t="shared" si="278"/>
        <v>0</v>
      </c>
      <c r="K1618" s="55"/>
      <c r="L1618" s="55">
        <v>23196.756666666668</v>
      </c>
      <c r="M1618" s="56">
        <f t="shared" si="274"/>
        <v>0</v>
      </c>
      <c r="N1618" s="56">
        <f t="shared" si="275"/>
        <v>0</v>
      </c>
      <c r="O1618" s="103">
        <f t="shared" si="279"/>
        <v>15391.048048333334</v>
      </c>
      <c r="P1618" s="103">
        <f t="shared" si="279"/>
        <v>7805.708618333334</v>
      </c>
      <c r="Q1618" s="50"/>
    </row>
    <row r="1619" spans="1:17" hidden="1" outlineLevel="1">
      <c r="A1619" s="51" t="s">
        <v>510</v>
      </c>
      <c r="B1619" s="52" t="s">
        <v>510</v>
      </c>
      <c r="C1619" s="53" t="s">
        <v>511</v>
      </c>
      <c r="D1619" s="54" t="s">
        <v>1391</v>
      </c>
      <c r="E1619" s="54"/>
      <c r="F1619" s="55">
        <v>1866287</v>
      </c>
      <c r="G1619" s="56">
        <f t="shared" si="272"/>
        <v>0</v>
      </c>
      <c r="H1619" s="56">
        <f t="shared" si="273"/>
        <v>0</v>
      </c>
      <c r="I1619" s="103">
        <f t="shared" si="278"/>
        <v>1238281.4245</v>
      </c>
      <c r="J1619" s="103">
        <f t="shared" si="278"/>
        <v>628005.57550000004</v>
      </c>
      <c r="K1619" s="55"/>
      <c r="L1619" s="55">
        <v>767242.45833333337</v>
      </c>
      <c r="M1619" s="56">
        <f t="shared" si="274"/>
        <v>0</v>
      </c>
      <c r="N1619" s="56">
        <f t="shared" si="275"/>
        <v>0</v>
      </c>
      <c r="O1619" s="103">
        <f t="shared" si="279"/>
        <v>509065.37110416667</v>
      </c>
      <c r="P1619" s="103">
        <f t="shared" si="279"/>
        <v>258177.0872291667</v>
      </c>
      <c r="Q1619" s="50"/>
    </row>
    <row r="1620" spans="1:17" hidden="1" outlineLevel="1">
      <c r="A1620" s="51">
        <v>16502001</v>
      </c>
      <c r="B1620" s="52" t="s">
        <v>512</v>
      </c>
      <c r="C1620" s="53" t="s">
        <v>513</v>
      </c>
      <c r="D1620" s="54" t="s">
        <v>91</v>
      </c>
      <c r="E1620" s="54"/>
      <c r="F1620" s="55">
        <v>138698</v>
      </c>
      <c r="G1620" s="56">
        <f t="shared" si="272"/>
        <v>138698</v>
      </c>
      <c r="H1620" s="56">
        <f t="shared" si="273"/>
        <v>0</v>
      </c>
      <c r="I1620" s="103">
        <f t="shared" si="278"/>
        <v>0</v>
      </c>
      <c r="J1620" s="103">
        <f t="shared" si="278"/>
        <v>0</v>
      </c>
      <c r="K1620" s="55"/>
      <c r="L1620" s="55">
        <v>74122.513333333321</v>
      </c>
      <c r="M1620" s="56">
        <f t="shared" si="274"/>
        <v>74122.513333333321</v>
      </c>
      <c r="N1620" s="56">
        <f t="shared" si="275"/>
        <v>0</v>
      </c>
      <c r="O1620" s="103">
        <f t="shared" si="279"/>
        <v>0</v>
      </c>
      <c r="P1620" s="103">
        <f t="shared" si="279"/>
        <v>0</v>
      </c>
      <c r="Q1620" s="50"/>
    </row>
    <row r="1621" spans="1:17" hidden="1" outlineLevel="1">
      <c r="A1621" s="51">
        <v>16502003</v>
      </c>
      <c r="B1621" s="52" t="s">
        <v>514</v>
      </c>
      <c r="C1621" s="53" t="s">
        <v>515</v>
      </c>
      <c r="D1621" s="54" t="s">
        <v>1391</v>
      </c>
      <c r="E1621" s="54"/>
      <c r="F1621" s="55">
        <v>20904.11</v>
      </c>
      <c r="G1621" s="56">
        <f t="shared" si="272"/>
        <v>0</v>
      </c>
      <c r="H1621" s="56">
        <f t="shared" si="273"/>
        <v>0</v>
      </c>
      <c r="I1621" s="103">
        <f t="shared" si="278"/>
        <v>13869.876985000001</v>
      </c>
      <c r="J1621" s="103">
        <f t="shared" si="278"/>
        <v>7034.2330150000007</v>
      </c>
      <c r="K1621" s="55"/>
      <c r="L1621" s="55">
        <v>29614.152499999993</v>
      </c>
      <c r="M1621" s="56">
        <f t="shared" si="274"/>
        <v>0</v>
      </c>
      <c r="N1621" s="56">
        <f t="shared" si="275"/>
        <v>0</v>
      </c>
      <c r="O1621" s="103">
        <f t="shared" si="279"/>
        <v>19648.990183749993</v>
      </c>
      <c r="P1621" s="103">
        <f t="shared" si="279"/>
        <v>9965.1623162499982</v>
      </c>
      <c r="Q1621" s="50"/>
    </row>
    <row r="1622" spans="1:17" hidden="1" outlineLevel="1">
      <c r="A1622" s="51">
        <v>16502013</v>
      </c>
      <c r="B1622" s="52" t="s">
        <v>516</v>
      </c>
      <c r="C1622" s="53" t="s">
        <v>517</v>
      </c>
      <c r="D1622" s="54" t="s">
        <v>1391</v>
      </c>
      <c r="E1622" s="54"/>
      <c r="F1622" s="55">
        <v>0</v>
      </c>
      <c r="G1622" s="56">
        <f t="shared" si="272"/>
        <v>0</v>
      </c>
      <c r="H1622" s="56">
        <f t="shared" si="273"/>
        <v>0</v>
      </c>
      <c r="I1622" s="103">
        <f t="shared" si="278"/>
        <v>0</v>
      </c>
      <c r="J1622" s="103">
        <f t="shared" si="278"/>
        <v>0</v>
      </c>
      <c r="K1622" s="55"/>
      <c r="L1622" s="55">
        <v>0</v>
      </c>
      <c r="M1622" s="56">
        <f t="shared" si="274"/>
        <v>0</v>
      </c>
      <c r="N1622" s="56">
        <f t="shared" si="275"/>
        <v>0</v>
      </c>
      <c r="O1622" s="103">
        <f t="shared" si="279"/>
        <v>0</v>
      </c>
      <c r="P1622" s="103">
        <f t="shared" si="279"/>
        <v>0</v>
      </c>
      <c r="Q1622" s="50"/>
    </row>
    <row r="1623" spans="1:17" hidden="1" outlineLevel="1">
      <c r="A1623" s="51">
        <v>16502021</v>
      </c>
      <c r="B1623" s="52" t="s">
        <v>518</v>
      </c>
      <c r="C1623" s="53" t="s">
        <v>519</v>
      </c>
      <c r="D1623" s="54" t="s">
        <v>91</v>
      </c>
      <c r="E1623" s="54"/>
      <c r="F1623" s="55">
        <v>256008.42</v>
      </c>
      <c r="G1623" s="56">
        <f t="shared" si="272"/>
        <v>256008.42</v>
      </c>
      <c r="H1623" s="56">
        <f t="shared" si="273"/>
        <v>0</v>
      </c>
      <c r="I1623" s="103">
        <f t="shared" si="278"/>
        <v>0</v>
      </c>
      <c r="J1623" s="103">
        <f t="shared" si="278"/>
        <v>0</v>
      </c>
      <c r="K1623" s="55"/>
      <c r="L1623" s="55">
        <v>139327.82083333333</v>
      </c>
      <c r="M1623" s="56">
        <f t="shared" si="274"/>
        <v>139327.82083333333</v>
      </c>
      <c r="N1623" s="56">
        <f t="shared" si="275"/>
        <v>0</v>
      </c>
      <c r="O1623" s="103">
        <f t="shared" si="279"/>
        <v>0</v>
      </c>
      <c r="P1623" s="103">
        <f t="shared" si="279"/>
        <v>0</v>
      </c>
      <c r="Q1623" s="50"/>
    </row>
    <row r="1624" spans="1:17" hidden="1" outlineLevel="1">
      <c r="A1624" s="51">
        <v>16502023</v>
      </c>
      <c r="B1624" s="52" t="s">
        <v>520</v>
      </c>
      <c r="C1624" s="53" t="s">
        <v>521</v>
      </c>
      <c r="D1624" s="54" t="s">
        <v>1391</v>
      </c>
      <c r="E1624" s="54"/>
      <c r="F1624" s="55">
        <v>0</v>
      </c>
      <c r="G1624" s="56">
        <f t="shared" si="272"/>
        <v>0</v>
      </c>
      <c r="H1624" s="56">
        <f t="shared" si="273"/>
        <v>0</v>
      </c>
      <c r="I1624" s="103">
        <f t="shared" si="278"/>
        <v>0</v>
      </c>
      <c r="J1624" s="103">
        <f t="shared" si="278"/>
        <v>0</v>
      </c>
      <c r="K1624" s="55"/>
      <c r="L1624" s="55">
        <v>62102.654166666653</v>
      </c>
      <c r="M1624" s="56">
        <f t="shared" si="274"/>
        <v>0</v>
      </c>
      <c r="N1624" s="56">
        <f t="shared" si="275"/>
        <v>0</v>
      </c>
      <c r="O1624" s="103">
        <f t="shared" si="279"/>
        <v>41205.111039583324</v>
      </c>
      <c r="P1624" s="103">
        <f t="shared" si="279"/>
        <v>20897.543127083329</v>
      </c>
      <c r="Q1624" s="50"/>
    </row>
    <row r="1625" spans="1:17" hidden="1" outlineLevel="1">
      <c r="A1625" s="51">
        <v>16502033</v>
      </c>
      <c r="B1625" s="52" t="s">
        <v>522</v>
      </c>
      <c r="C1625" s="53" t="s">
        <v>523</v>
      </c>
      <c r="D1625" s="54" t="s">
        <v>1391</v>
      </c>
      <c r="E1625" s="54"/>
      <c r="F1625" s="55">
        <v>0</v>
      </c>
      <c r="G1625" s="56">
        <f t="shared" si="272"/>
        <v>0</v>
      </c>
      <c r="H1625" s="56">
        <f t="shared" si="273"/>
        <v>0</v>
      </c>
      <c r="I1625" s="103">
        <f t="shared" si="278"/>
        <v>0</v>
      </c>
      <c r="J1625" s="103">
        <f t="shared" si="278"/>
        <v>0</v>
      </c>
      <c r="K1625" s="55"/>
      <c r="L1625" s="55">
        <v>0</v>
      </c>
      <c r="M1625" s="56">
        <f t="shared" si="274"/>
        <v>0</v>
      </c>
      <c r="N1625" s="56">
        <f t="shared" si="275"/>
        <v>0</v>
      </c>
      <c r="O1625" s="103">
        <f t="shared" si="279"/>
        <v>0</v>
      </c>
      <c r="P1625" s="103">
        <f t="shared" si="279"/>
        <v>0</v>
      </c>
      <c r="Q1625" s="50"/>
    </row>
    <row r="1626" spans="1:17" hidden="1" outlineLevel="1">
      <c r="A1626" s="51">
        <v>16502053</v>
      </c>
      <c r="B1626" s="52" t="s">
        <v>526</v>
      </c>
      <c r="C1626" s="53" t="s">
        <v>527</v>
      </c>
      <c r="D1626" s="54" t="s">
        <v>1391</v>
      </c>
      <c r="E1626" s="54"/>
      <c r="F1626" s="55">
        <v>0</v>
      </c>
      <c r="G1626" s="56">
        <f t="shared" si="272"/>
        <v>0</v>
      </c>
      <c r="H1626" s="56">
        <f t="shared" si="273"/>
        <v>0</v>
      </c>
      <c r="I1626" s="103">
        <f t="shared" si="278"/>
        <v>0</v>
      </c>
      <c r="J1626" s="103">
        <f t="shared" si="278"/>
        <v>0</v>
      </c>
      <c r="K1626" s="55"/>
      <c r="L1626" s="55">
        <v>33516.6875</v>
      </c>
      <c r="M1626" s="56">
        <f t="shared" si="274"/>
        <v>0</v>
      </c>
      <c r="N1626" s="56">
        <f t="shared" si="275"/>
        <v>0</v>
      </c>
      <c r="O1626" s="103">
        <f t="shared" si="279"/>
        <v>22238.32215625</v>
      </c>
      <c r="P1626" s="103">
        <f t="shared" si="279"/>
        <v>11278.365343750002</v>
      </c>
      <c r="Q1626" s="50"/>
    </row>
    <row r="1627" spans="1:17" hidden="1" outlineLevel="1">
      <c r="A1627" s="51">
        <v>16502063</v>
      </c>
      <c r="B1627" s="52" t="s">
        <v>528</v>
      </c>
      <c r="C1627" s="53" t="s">
        <v>529</v>
      </c>
      <c r="D1627" s="54" t="s">
        <v>1391</v>
      </c>
      <c r="E1627" s="54"/>
      <c r="F1627" s="55">
        <v>0</v>
      </c>
      <c r="G1627" s="56">
        <f t="shared" si="272"/>
        <v>0</v>
      </c>
      <c r="H1627" s="56">
        <f t="shared" si="273"/>
        <v>0</v>
      </c>
      <c r="I1627" s="103">
        <f t="shared" ref="I1627:J1646" si="280">IF(AND(RIGHT($A1627)&lt;&gt;"1",RIGHT($A1627)&lt;&gt;"2"),$F1627,0)*I$1385</f>
        <v>0</v>
      </c>
      <c r="J1627" s="103">
        <f t="shared" si="280"/>
        <v>0</v>
      </c>
      <c r="K1627" s="55"/>
      <c r="L1627" s="55">
        <v>79334.263333333336</v>
      </c>
      <c r="M1627" s="56">
        <f t="shared" si="274"/>
        <v>0</v>
      </c>
      <c r="N1627" s="56">
        <f t="shared" si="275"/>
        <v>0</v>
      </c>
      <c r="O1627" s="103">
        <f t="shared" ref="O1627:P1646" si="281">IF(AND(RIGHT($A1627)&lt;&gt;"1",RIGHT($A1627)&lt;&gt;"2"),$L1627,0)*O$1385</f>
        <v>52638.283721666667</v>
      </c>
      <c r="P1627" s="103">
        <f t="shared" si="281"/>
        <v>26695.979611666669</v>
      </c>
      <c r="Q1627" s="50"/>
    </row>
    <row r="1628" spans="1:17" hidden="1" outlineLevel="1">
      <c r="A1628" s="51">
        <v>16502083</v>
      </c>
      <c r="B1628" s="52" t="s">
        <v>530</v>
      </c>
      <c r="C1628" s="53" t="s">
        <v>531</v>
      </c>
      <c r="D1628" s="54" t="s">
        <v>1391</v>
      </c>
      <c r="E1628" s="54"/>
      <c r="F1628" s="55">
        <v>0</v>
      </c>
      <c r="G1628" s="56">
        <f t="shared" si="272"/>
        <v>0</v>
      </c>
      <c r="H1628" s="56">
        <f t="shared" si="273"/>
        <v>0</v>
      </c>
      <c r="I1628" s="103">
        <f t="shared" si="280"/>
        <v>0</v>
      </c>
      <c r="J1628" s="103">
        <f t="shared" si="280"/>
        <v>0</v>
      </c>
      <c r="K1628" s="55"/>
      <c r="L1628" s="55">
        <v>0</v>
      </c>
      <c r="M1628" s="56">
        <f t="shared" si="274"/>
        <v>0</v>
      </c>
      <c r="N1628" s="56">
        <f t="shared" si="275"/>
        <v>0</v>
      </c>
      <c r="O1628" s="103">
        <f t="shared" si="281"/>
        <v>0</v>
      </c>
      <c r="P1628" s="103">
        <f t="shared" si="281"/>
        <v>0</v>
      </c>
      <c r="Q1628" s="50"/>
    </row>
    <row r="1629" spans="1:17" hidden="1" outlineLevel="1">
      <c r="A1629" s="51">
        <v>16502093</v>
      </c>
      <c r="B1629" s="52" t="s">
        <v>532</v>
      </c>
      <c r="C1629" s="53" t="s">
        <v>533</v>
      </c>
      <c r="D1629" s="54" t="s">
        <v>1391</v>
      </c>
      <c r="E1629" s="54"/>
      <c r="F1629" s="55">
        <v>0</v>
      </c>
      <c r="G1629" s="56">
        <f t="shared" si="272"/>
        <v>0</v>
      </c>
      <c r="H1629" s="56">
        <f t="shared" si="273"/>
        <v>0</v>
      </c>
      <c r="I1629" s="103">
        <f t="shared" si="280"/>
        <v>0</v>
      </c>
      <c r="J1629" s="103">
        <f t="shared" si="280"/>
        <v>0</v>
      </c>
      <c r="K1629" s="55"/>
      <c r="L1629" s="55">
        <v>14985.037499999999</v>
      </c>
      <c r="M1629" s="56">
        <f t="shared" si="274"/>
        <v>0</v>
      </c>
      <c r="N1629" s="56">
        <f t="shared" si="275"/>
        <v>0</v>
      </c>
      <c r="O1629" s="103">
        <f t="shared" si="281"/>
        <v>9942.5723812499982</v>
      </c>
      <c r="P1629" s="103">
        <f t="shared" si="281"/>
        <v>5042.4651187499994</v>
      </c>
      <c r="Q1629" s="50"/>
    </row>
    <row r="1630" spans="1:17" hidden="1" outlineLevel="1">
      <c r="A1630" s="51">
        <v>16502103</v>
      </c>
      <c r="B1630" s="52" t="s">
        <v>534</v>
      </c>
      <c r="C1630" s="53" t="s">
        <v>535</v>
      </c>
      <c r="D1630" s="54" t="s">
        <v>1391</v>
      </c>
      <c r="E1630" s="54"/>
      <c r="F1630" s="55">
        <v>0</v>
      </c>
      <c r="G1630" s="56">
        <f t="shared" si="272"/>
        <v>0</v>
      </c>
      <c r="H1630" s="56">
        <f t="shared" si="273"/>
        <v>0</v>
      </c>
      <c r="I1630" s="103">
        <f t="shared" si="280"/>
        <v>0</v>
      </c>
      <c r="J1630" s="103">
        <f t="shared" si="280"/>
        <v>0</v>
      </c>
      <c r="K1630" s="55"/>
      <c r="L1630" s="55">
        <v>0</v>
      </c>
      <c r="M1630" s="56">
        <f t="shared" si="274"/>
        <v>0</v>
      </c>
      <c r="N1630" s="56">
        <f t="shared" si="275"/>
        <v>0</v>
      </c>
      <c r="O1630" s="103">
        <f t="shared" si="281"/>
        <v>0</v>
      </c>
      <c r="P1630" s="103">
        <f t="shared" si="281"/>
        <v>0</v>
      </c>
      <c r="Q1630" s="50"/>
    </row>
    <row r="1631" spans="1:17" hidden="1" outlineLevel="1">
      <c r="A1631" s="51">
        <v>16502011</v>
      </c>
      <c r="B1631" s="52" t="s">
        <v>536</v>
      </c>
      <c r="C1631" s="53" t="s">
        <v>537</v>
      </c>
      <c r="D1631" s="54" t="s">
        <v>1391</v>
      </c>
      <c r="E1631" s="54"/>
      <c r="F1631" s="55">
        <v>0</v>
      </c>
      <c r="G1631" s="56">
        <f t="shared" si="272"/>
        <v>0</v>
      </c>
      <c r="H1631" s="56">
        <f t="shared" si="273"/>
        <v>0</v>
      </c>
      <c r="I1631" s="103">
        <f t="shared" si="280"/>
        <v>0</v>
      </c>
      <c r="J1631" s="103">
        <f t="shared" si="280"/>
        <v>0</v>
      </c>
      <c r="K1631" s="55"/>
      <c r="L1631" s="55">
        <v>0</v>
      </c>
      <c r="M1631" s="56">
        <f t="shared" si="274"/>
        <v>0</v>
      </c>
      <c r="N1631" s="56">
        <f t="shared" si="275"/>
        <v>0</v>
      </c>
      <c r="O1631" s="103">
        <f t="shared" si="281"/>
        <v>0</v>
      </c>
      <c r="P1631" s="103">
        <f t="shared" si="281"/>
        <v>0</v>
      </c>
      <c r="Q1631" s="50"/>
    </row>
    <row r="1632" spans="1:17" hidden="1" outlineLevel="1">
      <c r="A1632" s="51">
        <v>16502113</v>
      </c>
      <c r="B1632" s="52" t="s">
        <v>538</v>
      </c>
      <c r="C1632" s="53" t="s">
        <v>539</v>
      </c>
      <c r="D1632" s="54" t="s">
        <v>1391</v>
      </c>
      <c r="E1632" s="54"/>
      <c r="F1632" s="55">
        <v>0</v>
      </c>
      <c r="G1632" s="56">
        <f t="shared" si="272"/>
        <v>0</v>
      </c>
      <c r="H1632" s="56">
        <f t="shared" si="273"/>
        <v>0</v>
      </c>
      <c r="I1632" s="103">
        <f t="shared" si="280"/>
        <v>0</v>
      </c>
      <c r="J1632" s="103">
        <f t="shared" si="280"/>
        <v>0</v>
      </c>
      <c r="K1632" s="55"/>
      <c r="L1632" s="55">
        <v>16501.05708333333</v>
      </c>
      <c r="M1632" s="56">
        <f t="shared" si="274"/>
        <v>0</v>
      </c>
      <c r="N1632" s="56">
        <f t="shared" si="275"/>
        <v>0</v>
      </c>
      <c r="O1632" s="103">
        <f t="shared" si="281"/>
        <v>10948.451374791664</v>
      </c>
      <c r="P1632" s="103">
        <f t="shared" si="281"/>
        <v>5552.605708541666</v>
      </c>
      <c r="Q1632" s="50"/>
    </row>
    <row r="1633" spans="1:17" hidden="1" outlineLevel="1">
      <c r="A1633" s="51">
        <v>16502123</v>
      </c>
      <c r="B1633" s="52" t="s">
        <v>540</v>
      </c>
      <c r="C1633" s="53" t="s">
        <v>541</v>
      </c>
      <c r="D1633" s="54" t="s">
        <v>1391</v>
      </c>
      <c r="E1633" s="54"/>
      <c r="F1633" s="55">
        <v>0</v>
      </c>
      <c r="G1633" s="56">
        <f t="shared" si="272"/>
        <v>0</v>
      </c>
      <c r="H1633" s="56">
        <f t="shared" si="273"/>
        <v>0</v>
      </c>
      <c r="I1633" s="103">
        <f t="shared" si="280"/>
        <v>0</v>
      </c>
      <c r="J1633" s="103">
        <f t="shared" si="280"/>
        <v>0</v>
      </c>
      <c r="K1633" s="55"/>
      <c r="L1633" s="55">
        <v>0</v>
      </c>
      <c r="M1633" s="56">
        <f t="shared" si="274"/>
        <v>0</v>
      </c>
      <c r="N1633" s="56">
        <f t="shared" si="275"/>
        <v>0</v>
      </c>
      <c r="O1633" s="103">
        <f t="shared" si="281"/>
        <v>0</v>
      </c>
      <c r="P1633" s="103">
        <f t="shared" si="281"/>
        <v>0</v>
      </c>
      <c r="Q1633" s="50"/>
    </row>
    <row r="1634" spans="1:17" hidden="1" outlineLevel="1">
      <c r="A1634" s="51">
        <v>16502133</v>
      </c>
      <c r="B1634" s="52" t="s">
        <v>542</v>
      </c>
      <c r="C1634" s="53" t="s">
        <v>543</v>
      </c>
      <c r="D1634" s="54" t="s">
        <v>1391</v>
      </c>
      <c r="E1634" s="54"/>
      <c r="F1634" s="55">
        <v>0</v>
      </c>
      <c r="G1634" s="56">
        <f t="shared" si="272"/>
        <v>0</v>
      </c>
      <c r="H1634" s="56">
        <f t="shared" si="273"/>
        <v>0</v>
      </c>
      <c r="I1634" s="103">
        <f t="shared" si="280"/>
        <v>0</v>
      </c>
      <c r="J1634" s="103">
        <f t="shared" si="280"/>
        <v>0</v>
      </c>
      <c r="K1634" s="55"/>
      <c r="L1634" s="55">
        <v>210406.9</v>
      </c>
      <c r="M1634" s="56">
        <f t="shared" si="274"/>
        <v>0</v>
      </c>
      <c r="N1634" s="56">
        <f t="shared" si="275"/>
        <v>0</v>
      </c>
      <c r="O1634" s="103">
        <f t="shared" si="281"/>
        <v>139604.97814999998</v>
      </c>
      <c r="P1634" s="103">
        <f t="shared" si="281"/>
        <v>70801.921849999999</v>
      </c>
      <c r="Q1634" s="50"/>
    </row>
    <row r="1635" spans="1:17" hidden="1" outlineLevel="1">
      <c r="A1635" s="51">
        <v>16502143</v>
      </c>
      <c r="B1635" s="52" t="s">
        <v>544</v>
      </c>
      <c r="C1635" s="53" t="s">
        <v>545</v>
      </c>
      <c r="D1635" s="54" t="s">
        <v>1391</v>
      </c>
      <c r="E1635" s="54"/>
      <c r="F1635" s="55">
        <v>0</v>
      </c>
      <c r="G1635" s="56">
        <f t="shared" si="272"/>
        <v>0</v>
      </c>
      <c r="H1635" s="56">
        <f t="shared" si="273"/>
        <v>0</v>
      </c>
      <c r="I1635" s="103">
        <f t="shared" si="280"/>
        <v>0</v>
      </c>
      <c r="J1635" s="103">
        <f t="shared" si="280"/>
        <v>0</v>
      </c>
      <c r="K1635" s="55"/>
      <c r="L1635" s="55">
        <v>0</v>
      </c>
      <c r="M1635" s="56">
        <f t="shared" si="274"/>
        <v>0</v>
      </c>
      <c r="N1635" s="56">
        <f t="shared" si="275"/>
        <v>0</v>
      </c>
      <c r="O1635" s="103">
        <f t="shared" si="281"/>
        <v>0</v>
      </c>
      <c r="P1635" s="103">
        <f t="shared" si="281"/>
        <v>0</v>
      </c>
      <c r="Q1635" s="50"/>
    </row>
    <row r="1636" spans="1:17" hidden="1" outlineLevel="1">
      <c r="A1636" s="51">
        <v>16502153</v>
      </c>
      <c r="B1636" s="52" t="s">
        <v>546</v>
      </c>
      <c r="C1636" s="53" t="s">
        <v>547</v>
      </c>
      <c r="D1636" s="54" t="s">
        <v>1391</v>
      </c>
      <c r="E1636" s="54"/>
      <c r="F1636" s="55">
        <v>0</v>
      </c>
      <c r="G1636" s="56">
        <f t="shared" si="272"/>
        <v>0</v>
      </c>
      <c r="H1636" s="56">
        <f t="shared" si="273"/>
        <v>0</v>
      </c>
      <c r="I1636" s="103">
        <f t="shared" si="280"/>
        <v>0</v>
      </c>
      <c r="J1636" s="103">
        <f t="shared" si="280"/>
        <v>0</v>
      </c>
      <c r="K1636" s="55"/>
      <c r="L1636" s="55">
        <v>31650.009583333333</v>
      </c>
      <c r="M1636" s="56">
        <f t="shared" si="274"/>
        <v>0</v>
      </c>
      <c r="N1636" s="56">
        <f t="shared" si="275"/>
        <v>0</v>
      </c>
      <c r="O1636" s="103">
        <f t="shared" si="281"/>
        <v>20999.781358541666</v>
      </c>
      <c r="P1636" s="103">
        <f t="shared" si="281"/>
        <v>10650.228224791666</v>
      </c>
      <c r="Q1636" s="50"/>
    </row>
    <row r="1637" spans="1:17" hidden="1" outlineLevel="1">
      <c r="A1637" s="51">
        <v>16502163</v>
      </c>
      <c r="B1637" s="52" t="s">
        <v>548</v>
      </c>
      <c r="C1637" s="53" t="s">
        <v>549</v>
      </c>
      <c r="D1637" s="54" t="s">
        <v>1391</v>
      </c>
      <c r="E1637" s="54"/>
      <c r="F1637" s="55">
        <v>0</v>
      </c>
      <c r="G1637" s="56">
        <f t="shared" si="272"/>
        <v>0</v>
      </c>
      <c r="H1637" s="56">
        <f t="shared" si="273"/>
        <v>0</v>
      </c>
      <c r="I1637" s="103">
        <f t="shared" si="280"/>
        <v>0</v>
      </c>
      <c r="J1637" s="103">
        <f t="shared" si="280"/>
        <v>0</v>
      </c>
      <c r="K1637" s="55"/>
      <c r="L1637" s="55">
        <v>0</v>
      </c>
      <c r="M1637" s="56">
        <f t="shared" si="274"/>
        <v>0</v>
      </c>
      <c r="N1637" s="56">
        <f t="shared" si="275"/>
        <v>0</v>
      </c>
      <c r="O1637" s="103">
        <f t="shared" si="281"/>
        <v>0</v>
      </c>
      <c r="P1637" s="103">
        <f t="shared" si="281"/>
        <v>0</v>
      </c>
      <c r="Q1637" s="50"/>
    </row>
    <row r="1638" spans="1:17" hidden="1" outlineLevel="1">
      <c r="A1638" s="51">
        <v>16502173</v>
      </c>
      <c r="B1638" s="52" t="s">
        <v>550</v>
      </c>
      <c r="C1638" s="53" t="s">
        <v>551</v>
      </c>
      <c r="D1638" s="54" t="s">
        <v>1391</v>
      </c>
      <c r="E1638" s="54"/>
      <c r="F1638" s="55">
        <v>0</v>
      </c>
      <c r="G1638" s="56">
        <f t="shared" si="272"/>
        <v>0</v>
      </c>
      <c r="H1638" s="56">
        <f t="shared" si="273"/>
        <v>0</v>
      </c>
      <c r="I1638" s="103">
        <f t="shared" si="280"/>
        <v>0</v>
      </c>
      <c r="J1638" s="103">
        <f t="shared" si="280"/>
        <v>0</v>
      </c>
      <c r="K1638" s="55"/>
      <c r="L1638" s="55">
        <v>109044.64875000001</v>
      </c>
      <c r="M1638" s="56">
        <f t="shared" si="274"/>
        <v>0</v>
      </c>
      <c r="N1638" s="56">
        <f t="shared" si="275"/>
        <v>0</v>
      </c>
      <c r="O1638" s="103">
        <f t="shared" si="281"/>
        <v>72351.124445624999</v>
      </c>
      <c r="P1638" s="103">
        <f t="shared" si="281"/>
        <v>36693.524304375002</v>
      </c>
      <c r="Q1638" s="50"/>
    </row>
    <row r="1639" spans="1:17" hidden="1" outlineLevel="1">
      <c r="A1639" s="51">
        <v>16502181</v>
      </c>
      <c r="B1639" s="52" t="s">
        <v>552</v>
      </c>
      <c r="C1639" s="53" t="s">
        <v>553</v>
      </c>
      <c r="D1639" s="54" t="s">
        <v>1391</v>
      </c>
      <c r="E1639" s="54"/>
      <c r="F1639" s="55">
        <v>0</v>
      </c>
      <c r="G1639" s="56">
        <f t="shared" si="272"/>
        <v>0</v>
      </c>
      <c r="H1639" s="56">
        <f t="shared" si="273"/>
        <v>0</v>
      </c>
      <c r="I1639" s="103">
        <f t="shared" si="280"/>
        <v>0</v>
      </c>
      <c r="J1639" s="103">
        <f t="shared" si="280"/>
        <v>0</v>
      </c>
      <c r="K1639" s="55"/>
      <c r="L1639" s="55">
        <v>3436.5412500000002</v>
      </c>
      <c r="M1639" s="56">
        <f t="shared" si="274"/>
        <v>3436.5412500000002</v>
      </c>
      <c r="N1639" s="56">
        <f t="shared" si="275"/>
        <v>0</v>
      </c>
      <c r="O1639" s="103">
        <f t="shared" si="281"/>
        <v>0</v>
      </c>
      <c r="P1639" s="103">
        <f t="shared" si="281"/>
        <v>0</v>
      </c>
      <c r="Q1639" s="50"/>
    </row>
    <row r="1640" spans="1:17" hidden="1" outlineLevel="1">
      <c r="A1640" s="51">
        <v>16502191</v>
      </c>
      <c r="B1640" s="52" t="s">
        <v>554</v>
      </c>
      <c r="C1640" s="53" t="s">
        <v>451</v>
      </c>
      <c r="D1640" s="54" t="s">
        <v>1391</v>
      </c>
      <c r="E1640" s="54"/>
      <c r="F1640" s="55">
        <v>0</v>
      </c>
      <c r="G1640" s="56">
        <f t="shared" si="272"/>
        <v>0</v>
      </c>
      <c r="H1640" s="56">
        <f t="shared" si="273"/>
        <v>0</v>
      </c>
      <c r="I1640" s="103">
        <f t="shared" si="280"/>
        <v>0</v>
      </c>
      <c r="J1640" s="103">
        <f t="shared" si="280"/>
        <v>0</v>
      </c>
      <c r="K1640" s="55"/>
      <c r="L1640" s="55">
        <v>49930.507916666662</v>
      </c>
      <c r="M1640" s="56">
        <f t="shared" si="274"/>
        <v>49930.507916666662</v>
      </c>
      <c r="N1640" s="56">
        <f t="shared" si="275"/>
        <v>0</v>
      </c>
      <c r="O1640" s="103">
        <f t="shared" si="281"/>
        <v>0</v>
      </c>
      <c r="P1640" s="103">
        <f t="shared" si="281"/>
        <v>0</v>
      </c>
      <c r="Q1640" s="50"/>
    </row>
    <row r="1641" spans="1:17" hidden="1" outlineLevel="1">
      <c r="A1641" s="51">
        <v>16502201</v>
      </c>
      <c r="B1641" s="52" t="s">
        <v>555</v>
      </c>
      <c r="C1641" s="53" t="s">
        <v>556</v>
      </c>
      <c r="D1641" s="54" t="s">
        <v>1391</v>
      </c>
      <c r="E1641" s="54"/>
      <c r="F1641" s="55">
        <v>0</v>
      </c>
      <c r="G1641" s="56">
        <f t="shared" si="272"/>
        <v>0</v>
      </c>
      <c r="H1641" s="56">
        <f t="shared" si="273"/>
        <v>0</v>
      </c>
      <c r="I1641" s="103">
        <f t="shared" si="280"/>
        <v>0</v>
      </c>
      <c r="J1641" s="103">
        <f t="shared" si="280"/>
        <v>0</v>
      </c>
      <c r="K1641" s="55"/>
      <c r="L1641" s="55">
        <v>5281.5</v>
      </c>
      <c r="M1641" s="56">
        <f t="shared" si="274"/>
        <v>5281.5</v>
      </c>
      <c r="N1641" s="56">
        <f t="shared" si="275"/>
        <v>0</v>
      </c>
      <c r="O1641" s="103">
        <f t="shared" si="281"/>
        <v>0</v>
      </c>
      <c r="P1641" s="103">
        <f t="shared" si="281"/>
        <v>0</v>
      </c>
      <c r="Q1641" s="50"/>
    </row>
    <row r="1642" spans="1:17" hidden="1" outlineLevel="1">
      <c r="A1642" s="51">
        <v>16502213</v>
      </c>
      <c r="B1642" s="52" t="s">
        <v>557</v>
      </c>
      <c r="C1642" s="53" t="s">
        <v>558</v>
      </c>
      <c r="D1642" s="54" t="s">
        <v>1391</v>
      </c>
      <c r="E1642" s="54"/>
      <c r="F1642" s="55">
        <v>0</v>
      </c>
      <c r="G1642" s="56">
        <f t="shared" si="272"/>
        <v>0</v>
      </c>
      <c r="H1642" s="56">
        <f t="shared" si="273"/>
        <v>0</v>
      </c>
      <c r="I1642" s="103">
        <f t="shared" si="280"/>
        <v>0</v>
      </c>
      <c r="J1642" s="103">
        <f t="shared" si="280"/>
        <v>0</v>
      </c>
      <c r="K1642" s="55"/>
      <c r="L1642" s="55">
        <v>13787.210833333333</v>
      </c>
      <c r="M1642" s="56">
        <f t="shared" si="274"/>
        <v>0</v>
      </c>
      <c r="N1642" s="56">
        <f t="shared" si="275"/>
        <v>0</v>
      </c>
      <c r="O1642" s="103">
        <f t="shared" si="281"/>
        <v>9147.8143879166655</v>
      </c>
      <c r="P1642" s="103">
        <f t="shared" si="281"/>
        <v>4639.3964454166671</v>
      </c>
      <c r="Q1642" s="50"/>
    </row>
    <row r="1643" spans="1:17" hidden="1" outlineLevel="1">
      <c r="A1643" s="51">
        <v>16502221</v>
      </c>
      <c r="B1643" s="52" t="s">
        <v>559</v>
      </c>
      <c r="C1643" s="53" t="s">
        <v>560</v>
      </c>
      <c r="D1643" s="54" t="s">
        <v>1391</v>
      </c>
      <c r="E1643" s="54"/>
      <c r="F1643" s="55">
        <v>0</v>
      </c>
      <c r="G1643" s="56">
        <f t="shared" ref="G1643:G1706" si="282">IF(RIGHT($A1643)="1",$F1643,0)</f>
        <v>0</v>
      </c>
      <c r="H1643" s="56">
        <f t="shared" ref="H1643:H1706" si="283">IF(RIGHT($A1643)="2",$F1643,0)</f>
        <v>0</v>
      </c>
      <c r="I1643" s="103">
        <f t="shared" si="280"/>
        <v>0</v>
      </c>
      <c r="J1643" s="103">
        <f t="shared" si="280"/>
        <v>0</v>
      </c>
      <c r="K1643" s="55"/>
      <c r="L1643" s="55">
        <v>0</v>
      </c>
      <c r="M1643" s="56">
        <f t="shared" ref="M1643:M1706" si="284">IF(RIGHT($A1643)="1",$L1643,0)</f>
        <v>0</v>
      </c>
      <c r="N1643" s="56">
        <f t="shared" ref="N1643:N1706" si="285">IF(RIGHT($A1643)="2",$L1643,0)</f>
        <v>0</v>
      </c>
      <c r="O1643" s="103">
        <f t="shared" si="281"/>
        <v>0</v>
      </c>
      <c r="P1643" s="103">
        <f t="shared" si="281"/>
        <v>0</v>
      </c>
      <c r="Q1643" s="50"/>
    </row>
    <row r="1644" spans="1:17" hidden="1" outlineLevel="1">
      <c r="A1644" s="51">
        <v>16502231</v>
      </c>
      <c r="B1644" s="52" t="s">
        <v>561</v>
      </c>
      <c r="C1644" s="53" t="s">
        <v>562</v>
      </c>
      <c r="D1644" s="54" t="s">
        <v>1391</v>
      </c>
      <c r="E1644" s="54"/>
      <c r="F1644" s="55">
        <v>0</v>
      </c>
      <c r="G1644" s="56">
        <f t="shared" si="282"/>
        <v>0</v>
      </c>
      <c r="H1644" s="56">
        <f t="shared" si="283"/>
        <v>0</v>
      </c>
      <c r="I1644" s="103">
        <f t="shared" si="280"/>
        <v>0</v>
      </c>
      <c r="J1644" s="103">
        <f t="shared" si="280"/>
        <v>0</v>
      </c>
      <c r="K1644" s="55"/>
      <c r="L1644" s="55">
        <v>0</v>
      </c>
      <c r="M1644" s="56">
        <f t="shared" si="284"/>
        <v>0</v>
      </c>
      <c r="N1644" s="56">
        <f t="shared" si="285"/>
        <v>0</v>
      </c>
      <c r="O1644" s="103">
        <f t="shared" si="281"/>
        <v>0</v>
      </c>
      <c r="P1644" s="103">
        <f t="shared" si="281"/>
        <v>0</v>
      </c>
      <c r="Q1644" s="50"/>
    </row>
    <row r="1645" spans="1:17" hidden="1" outlineLevel="1">
      <c r="A1645" s="51">
        <v>16502241</v>
      </c>
      <c r="B1645" s="52" t="s">
        <v>563</v>
      </c>
      <c r="C1645" s="53" t="s">
        <v>564</v>
      </c>
      <c r="D1645" s="54" t="s">
        <v>1391</v>
      </c>
      <c r="E1645" s="54"/>
      <c r="F1645" s="55">
        <v>0</v>
      </c>
      <c r="G1645" s="56">
        <f t="shared" si="282"/>
        <v>0</v>
      </c>
      <c r="H1645" s="56">
        <f t="shared" si="283"/>
        <v>0</v>
      </c>
      <c r="I1645" s="103">
        <f t="shared" si="280"/>
        <v>0</v>
      </c>
      <c r="J1645" s="103">
        <f t="shared" si="280"/>
        <v>0</v>
      </c>
      <c r="K1645" s="55"/>
      <c r="L1645" s="55">
        <v>0</v>
      </c>
      <c r="M1645" s="56">
        <f t="shared" si="284"/>
        <v>0</v>
      </c>
      <c r="N1645" s="56">
        <f t="shared" si="285"/>
        <v>0</v>
      </c>
      <c r="O1645" s="103">
        <f t="shared" si="281"/>
        <v>0</v>
      </c>
      <c r="P1645" s="103">
        <f t="shared" si="281"/>
        <v>0</v>
      </c>
      <c r="Q1645" s="50"/>
    </row>
    <row r="1646" spans="1:17" hidden="1" outlineLevel="1">
      <c r="A1646" s="51">
        <v>16502251</v>
      </c>
      <c r="B1646" s="52" t="s">
        <v>565</v>
      </c>
      <c r="C1646" s="53" t="s">
        <v>566</v>
      </c>
      <c r="D1646" s="54" t="s">
        <v>1391</v>
      </c>
      <c r="E1646" s="54"/>
      <c r="F1646" s="55">
        <v>0</v>
      </c>
      <c r="G1646" s="56">
        <f t="shared" si="282"/>
        <v>0</v>
      </c>
      <c r="H1646" s="56">
        <f t="shared" si="283"/>
        <v>0</v>
      </c>
      <c r="I1646" s="103">
        <f t="shared" si="280"/>
        <v>0</v>
      </c>
      <c r="J1646" s="103">
        <f t="shared" si="280"/>
        <v>0</v>
      </c>
      <c r="K1646" s="55"/>
      <c r="L1646" s="55">
        <v>0</v>
      </c>
      <c r="M1646" s="56">
        <f t="shared" si="284"/>
        <v>0</v>
      </c>
      <c r="N1646" s="56">
        <f t="shared" si="285"/>
        <v>0</v>
      </c>
      <c r="O1646" s="103">
        <f t="shared" si="281"/>
        <v>0</v>
      </c>
      <c r="P1646" s="103">
        <f t="shared" si="281"/>
        <v>0</v>
      </c>
      <c r="Q1646" s="50"/>
    </row>
    <row r="1647" spans="1:17" hidden="1" outlineLevel="1">
      <c r="A1647" s="51">
        <v>16502261</v>
      </c>
      <c r="B1647" s="52" t="s">
        <v>567</v>
      </c>
      <c r="C1647" s="53" t="s">
        <v>568</v>
      </c>
      <c r="D1647" s="54" t="s">
        <v>1391</v>
      </c>
      <c r="E1647" s="54"/>
      <c r="F1647" s="55">
        <v>0</v>
      </c>
      <c r="G1647" s="56">
        <f t="shared" si="282"/>
        <v>0</v>
      </c>
      <c r="H1647" s="56">
        <f t="shared" si="283"/>
        <v>0</v>
      </c>
      <c r="I1647" s="103">
        <f t="shared" ref="I1647:J1666" si="286">IF(AND(RIGHT($A1647)&lt;&gt;"1",RIGHT($A1647)&lt;&gt;"2"),$F1647,0)*I$1385</f>
        <v>0</v>
      </c>
      <c r="J1647" s="103">
        <f t="shared" si="286"/>
        <v>0</v>
      </c>
      <c r="K1647" s="55"/>
      <c r="L1647" s="55">
        <v>0</v>
      </c>
      <c r="M1647" s="56">
        <f t="shared" si="284"/>
        <v>0</v>
      </c>
      <c r="N1647" s="56">
        <f t="shared" si="285"/>
        <v>0</v>
      </c>
      <c r="O1647" s="103">
        <f t="shared" ref="O1647:P1666" si="287">IF(AND(RIGHT($A1647)&lt;&gt;"1",RIGHT($A1647)&lt;&gt;"2"),$L1647,0)*O$1385</f>
        <v>0</v>
      </c>
      <c r="P1647" s="103">
        <f t="shared" si="287"/>
        <v>0</v>
      </c>
      <c r="Q1647" s="50"/>
    </row>
    <row r="1648" spans="1:17" hidden="1" outlineLevel="1">
      <c r="A1648" s="51">
        <v>16502271</v>
      </c>
      <c r="B1648" s="52" t="s">
        <v>569</v>
      </c>
      <c r="C1648" s="53" t="s">
        <v>570</v>
      </c>
      <c r="D1648" s="54" t="s">
        <v>1391</v>
      </c>
      <c r="E1648" s="54"/>
      <c r="F1648" s="55">
        <v>0</v>
      </c>
      <c r="G1648" s="56">
        <f t="shared" si="282"/>
        <v>0</v>
      </c>
      <c r="H1648" s="56">
        <f t="shared" si="283"/>
        <v>0</v>
      </c>
      <c r="I1648" s="103">
        <f t="shared" si="286"/>
        <v>0</v>
      </c>
      <c r="J1648" s="103">
        <f t="shared" si="286"/>
        <v>0</v>
      </c>
      <c r="K1648" s="55"/>
      <c r="L1648" s="55">
        <v>0</v>
      </c>
      <c r="M1648" s="56">
        <f t="shared" si="284"/>
        <v>0</v>
      </c>
      <c r="N1648" s="56">
        <f t="shared" si="285"/>
        <v>0</v>
      </c>
      <c r="O1648" s="103">
        <f t="shared" si="287"/>
        <v>0</v>
      </c>
      <c r="P1648" s="103">
        <f t="shared" si="287"/>
        <v>0</v>
      </c>
      <c r="Q1648" s="50"/>
    </row>
    <row r="1649" spans="1:17" hidden="1" outlineLevel="1">
      <c r="A1649" s="51">
        <v>16502273</v>
      </c>
      <c r="B1649" s="52" t="s">
        <v>571</v>
      </c>
      <c r="C1649" s="53" t="s">
        <v>572</v>
      </c>
      <c r="D1649" s="54" t="s">
        <v>1391</v>
      </c>
      <c r="E1649" s="54"/>
      <c r="F1649" s="55">
        <v>0</v>
      </c>
      <c r="G1649" s="56">
        <f t="shared" si="282"/>
        <v>0</v>
      </c>
      <c r="H1649" s="56">
        <f t="shared" si="283"/>
        <v>0</v>
      </c>
      <c r="I1649" s="103">
        <f t="shared" si="286"/>
        <v>0</v>
      </c>
      <c r="J1649" s="103">
        <f t="shared" si="286"/>
        <v>0</v>
      </c>
      <c r="K1649" s="55"/>
      <c r="L1649" s="55">
        <v>0</v>
      </c>
      <c r="M1649" s="56">
        <f t="shared" si="284"/>
        <v>0</v>
      </c>
      <c r="N1649" s="56">
        <f t="shared" si="285"/>
        <v>0</v>
      </c>
      <c r="O1649" s="103">
        <f t="shared" si="287"/>
        <v>0</v>
      </c>
      <c r="P1649" s="103">
        <f t="shared" si="287"/>
        <v>0</v>
      </c>
      <c r="Q1649" s="50"/>
    </row>
    <row r="1650" spans="1:17" hidden="1" outlineLevel="1">
      <c r="A1650" s="51">
        <v>16502283</v>
      </c>
      <c r="B1650" s="52" t="s">
        <v>573</v>
      </c>
      <c r="C1650" s="53" t="s">
        <v>574</v>
      </c>
      <c r="D1650" s="54" t="s">
        <v>1391</v>
      </c>
      <c r="E1650" s="54"/>
      <c r="F1650" s="55">
        <v>0</v>
      </c>
      <c r="G1650" s="56">
        <f t="shared" si="282"/>
        <v>0</v>
      </c>
      <c r="H1650" s="56">
        <f t="shared" si="283"/>
        <v>0</v>
      </c>
      <c r="I1650" s="103">
        <f t="shared" si="286"/>
        <v>0</v>
      </c>
      <c r="J1650" s="103">
        <f t="shared" si="286"/>
        <v>0</v>
      </c>
      <c r="K1650" s="55"/>
      <c r="L1650" s="55">
        <v>84100</v>
      </c>
      <c r="M1650" s="56">
        <f t="shared" si="284"/>
        <v>0</v>
      </c>
      <c r="N1650" s="56">
        <f t="shared" si="285"/>
        <v>0</v>
      </c>
      <c r="O1650" s="103">
        <f t="shared" si="287"/>
        <v>55800.35</v>
      </c>
      <c r="P1650" s="103">
        <f t="shared" si="287"/>
        <v>28299.65</v>
      </c>
      <c r="Q1650" s="50"/>
    </row>
    <row r="1651" spans="1:17" hidden="1" outlineLevel="1">
      <c r="A1651" s="51">
        <v>16502293</v>
      </c>
      <c r="B1651" s="52" t="s">
        <v>575</v>
      </c>
      <c r="C1651" s="53" t="s">
        <v>576</v>
      </c>
      <c r="D1651" s="54" t="s">
        <v>1391</v>
      </c>
      <c r="E1651" s="54"/>
      <c r="F1651" s="55">
        <v>0</v>
      </c>
      <c r="G1651" s="56">
        <f t="shared" si="282"/>
        <v>0</v>
      </c>
      <c r="H1651" s="56">
        <f t="shared" si="283"/>
        <v>0</v>
      </c>
      <c r="I1651" s="103">
        <f t="shared" si="286"/>
        <v>0</v>
      </c>
      <c r="J1651" s="103">
        <f t="shared" si="286"/>
        <v>0</v>
      </c>
      <c r="K1651" s="55"/>
      <c r="L1651" s="55">
        <v>20068.88</v>
      </c>
      <c r="M1651" s="56">
        <f t="shared" si="284"/>
        <v>0</v>
      </c>
      <c r="N1651" s="56">
        <f t="shared" si="285"/>
        <v>0</v>
      </c>
      <c r="O1651" s="103">
        <f t="shared" si="287"/>
        <v>13315.701880000001</v>
      </c>
      <c r="P1651" s="103">
        <f t="shared" si="287"/>
        <v>6753.1781200000005</v>
      </c>
      <c r="Q1651" s="50"/>
    </row>
    <row r="1652" spans="1:17" hidden="1" outlineLevel="1">
      <c r="A1652" s="51">
        <v>16502303</v>
      </c>
      <c r="B1652" s="52" t="s">
        <v>577</v>
      </c>
      <c r="C1652" s="53" t="s">
        <v>578</v>
      </c>
      <c r="D1652" s="54" t="s">
        <v>1391</v>
      </c>
      <c r="E1652" s="54"/>
      <c r="F1652" s="55">
        <v>0</v>
      </c>
      <c r="G1652" s="56">
        <f t="shared" si="282"/>
        <v>0</v>
      </c>
      <c r="H1652" s="56">
        <f t="shared" si="283"/>
        <v>0</v>
      </c>
      <c r="I1652" s="103">
        <f t="shared" si="286"/>
        <v>0</v>
      </c>
      <c r="J1652" s="103">
        <f t="shared" si="286"/>
        <v>0</v>
      </c>
      <c r="K1652" s="55"/>
      <c r="L1652" s="55">
        <v>22173</v>
      </c>
      <c r="M1652" s="56">
        <f t="shared" si="284"/>
        <v>0</v>
      </c>
      <c r="N1652" s="56">
        <f t="shared" si="285"/>
        <v>0</v>
      </c>
      <c r="O1652" s="103">
        <f t="shared" si="287"/>
        <v>14711.7855</v>
      </c>
      <c r="P1652" s="103">
        <f t="shared" si="287"/>
        <v>7461.2145</v>
      </c>
      <c r="Q1652" s="50"/>
    </row>
    <row r="1653" spans="1:17" hidden="1" outlineLevel="1">
      <c r="A1653" s="51">
        <v>16502313</v>
      </c>
      <c r="B1653" s="52" t="s">
        <v>579</v>
      </c>
      <c r="C1653" s="53" t="s">
        <v>580</v>
      </c>
      <c r="D1653" s="54" t="s">
        <v>1391</v>
      </c>
      <c r="E1653" s="54"/>
      <c r="F1653" s="55">
        <v>6108305.1600000001</v>
      </c>
      <c r="G1653" s="56">
        <f t="shared" si="282"/>
        <v>0</v>
      </c>
      <c r="H1653" s="56">
        <f t="shared" si="283"/>
        <v>0</v>
      </c>
      <c r="I1653" s="103">
        <f t="shared" si="286"/>
        <v>4052860.4736600001</v>
      </c>
      <c r="J1653" s="103">
        <f t="shared" si="286"/>
        <v>2055444.6863400002</v>
      </c>
      <c r="K1653" s="55"/>
      <c r="L1653" s="55">
        <v>1866770.3274999999</v>
      </c>
      <c r="M1653" s="56">
        <f t="shared" si="284"/>
        <v>0</v>
      </c>
      <c r="N1653" s="56">
        <f t="shared" si="285"/>
        <v>0</v>
      </c>
      <c r="O1653" s="103">
        <f t="shared" si="287"/>
        <v>1238602.11229625</v>
      </c>
      <c r="P1653" s="103">
        <f t="shared" si="287"/>
        <v>628168.21520374995</v>
      </c>
      <c r="Q1653" s="50"/>
    </row>
    <row r="1654" spans="1:17" hidden="1" outlineLevel="1">
      <c r="A1654" s="51">
        <v>16502323</v>
      </c>
      <c r="B1654" s="52" t="s">
        <v>581</v>
      </c>
      <c r="C1654" s="53" t="s">
        <v>582</v>
      </c>
      <c r="D1654" s="54" t="s">
        <v>1391</v>
      </c>
      <c r="E1654" s="54"/>
      <c r="F1654" s="55">
        <v>2178895.7200000002</v>
      </c>
      <c r="G1654" s="56">
        <f t="shared" si="282"/>
        <v>0</v>
      </c>
      <c r="H1654" s="56">
        <f t="shared" si="283"/>
        <v>0</v>
      </c>
      <c r="I1654" s="103">
        <f t="shared" si="286"/>
        <v>1445697.3102200001</v>
      </c>
      <c r="J1654" s="103">
        <f t="shared" si="286"/>
        <v>733198.4097800001</v>
      </c>
      <c r="K1654" s="55"/>
      <c r="L1654" s="55">
        <v>954450.62083333323</v>
      </c>
      <c r="M1654" s="56">
        <f t="shared" si="284"/>
        <v>0</v>
      </c>
      <c r="N1654" s="56">
        <f t="shared" si="285"/>
        <v>0</v>
      </c>
      <c r="O1654" s="103">
        <f t="shared" si="287"/>
        <v>633277.98692291661</v>
      </c>
      <c r="P1654" s="103">
        <f t="shared" si="287"/>
        <v>321172.63391041663</v>
      </c>
      <c r="Q1654" s="50"/>
    </row>
    <row r="1655" spans="1:17" hidden="1" outlineLevel="1">
      <c r="A1655" s="51">
        <v>16502333</v>
      </c>
      <c r="B1655" s="52" t="s">
        <v>583</v>
      </c>
      <c r="C1655" s="53" t="s">
        <v>584</v>
      </c>
      <c r="D1655" s="54" t="s">
        <v>1391</v>
      </c>
      <c r="E1655" s="54"/>
      <c r="F1655" s="55">
        <v>13908661.859999999</v>
      </c>
      <c r="G1655" s="56">
        <f t="shared" si="282"/>
        <v>0</v>
      </c>
      <c r="H1655" s="56">
        <f t="shared" si="283"/>
        <v>0</v>
      </c>
      <c r="I1655" s="103">
        <f t="shared" si="286"/>
        <v>9228397.1441099998</v>
      </c>
      <c r="J1655" s="103">
        <f t="shared" si="286"/>
        <v>4680264.7158899996</v>
      </c>
      <c r="K1655" s="55"/>
      <c r="L1655" s="55">
        <v>7026023.1441666661</v>
      </c>
      <c r="M1655" s="56">
        <f t="shared" si="284"/>
        <v>0</v>
      </c>
      <c r="N1655" s="56">
        <f t="shared" si="285"/>
        <v>0</v>
      </c>
      <c r="O1655" s="103">
        <f t="shared" si="287"/>
        <v>4661766.3561545825</v>
      </c>
      <c r="P1655" s="103">
        <f t="shared" si="287"/>
        <v>2364256.7880120832</v>
      </c>
      <c r="Q1655" s="50"/>
    </row>
    <row r="1656" spans="1:17" hidden="1" outlineLevel="1">
      <c r="A1656" s="51">
        <v>16502343</v>
      </c>
      <c r="B1656" s="52" t="s">
        <v>585</v>
      </c>
      <c r="C1656" s="53" t="s">
        <v>586</v>
      </c>
      <c r="D1656" s="54" t="s">
        <v>1391</v>
      </c>
      <c r="E1656" s="54"/>
      <c r="F1656" s="55">
        <v>172029.07</v>
      </c>
      <c r="G1656" s="56">
        <f t="shared" si="282"/>
        <v>0</v>
      </c>
      <c r="H1656" s="56">
        <f t="shared" si="283"/>
        <v>0</v>
      </c>
      <c r="I1656" s="103">
        <f t="shared" si="286"/>
        <v>114141.287945</v>
      </c>
      <c r="J1656" s="103">
        <f t="shared" si="286"/>
        <v>57887.782055000003</v>
      </c>
      <c r="K1656" s="55"/>
      <c r="L1656" s="55">
        <v>251559.71208333338</v>
      </c>
      <c r="M1656" s="56">
        <f t="shared" si="284"/>
        <v>0</v>
      </c>
      <c r="N1656" s="56">
        <f t="shared" si="285"/>
        <v>0</v>
      </c>
      <c r="O1656" s="103">
        <f t="shared" si="287"/>
        <v>166909.8689672917</v>
      </c>
      <c r="P1656" s="103">
        <f t="shared" si="287"/>
        <v>84649.84311604168</v>
      </c>
      <c r="Q1656" s="50"/>
    </row>
    <row r="1657" spans="1:17" hidden="1" outlineLevel="1">
      <c r="A1657" s="51">
        <v>16502353</v>
      </c>
      <c r="B1657" s="52" t="s">
        <v>587</v>
      </c>
      <c r="C1657" s="53" t="s">
        <v>588</v>
      </c>
      <c r="D1657" s="54" t="s">
        <v>1391</v>
      </c>
      <c r="E1657" s="54"/>
      <c r="F1657" s="55">
        <v>218827.07</v>
      </c>
      <c r="G1657" s="56">
        <f t="shared" si="282"/>
        <v>0</v>
      </c>
      <c r="H1657" s="56">
        <f t="shared" si="283"/>
        <v>0</v>
      </c>
      <c r="I1657" s="103">
        <f t="shared" si="286"/>
        <v>145191.76094499999</v>
      </c>
      <c r="J1657" s="103">
        <f t="shared" si="286"/>
        <v>73635.309055000005</v>
      </c>
      <c r="K1657" s="55"/>
      <c r="L1657" s="55">
        <v>135633.36791666664</v>
      </c>
      <c r="M1657" s="56">
        <f t="shared" si="284"/>
        <v>0</v>
      </c>
      <c r="N1657" s="56">
        <f t="shared" si="285"/>
        <v>0</v>
      </c>
      <c r="O1657" s="103">
        <f t="shared" si="287"/>
        <v>89992.739612708319</v>
      </c>
      <c r="P1657" s="103">
        <f t="shared" si="287"/>
        <v>45640.628303958329</v>
      </c>
      <c r="Q1657" s="50"/>
    </row>
    <row r="1658" spans="1:17" hidden="1" outlineLevel="1">
      <c r="A1658" s="51">
        <v>16502363</v>
      </c>
      <c r="B1658" s="52" t="s">
        <v>589</v>
      </c>
      <c r="C1658" s="53" t="s">
        <v>590</v>
      </c>
      <c r="D1658" s="54" t="s">
        <v>1391</v>
      </c>
      <c r="E1658" s="54"/>
      <c r="F1658" s="55">
        <v>121351.11</v>
      </c>
      <c r="G1658" s="56">
        <f t="shared" si="282"/>
        <v>0</v>
      </c>
      <c r="H1658" s="56">
        <f t="shared" si="283"/>
        <v>0</v>
      </c>
      <c r="I1658" s="103">
        <f t="shared" si="286"/>
        <v>80516.461484999993</v>
      </c>
      <c r="J1658" s="103">
        <f t="shared" si="286"/>
        <v>40834.648515000001</v>
      </c>
      <c r="K1658" s="55"/>
      <c r="L1658" s="55">
        <v>221610.4770833333</v>
      </c>
      <c r="M1658" s="56">
        <f t="shared" si="284"/>
        <v>0</v>
      </c>
      <c r="N1658" s="56">
        <f t="shared" si="285"/>
        <v>0</v>
      </c>
      <c r="O1658" s="103">
        <f t="shared" si="287"/>
        <v>147038.55154479164</v>
      </c>
      <c r="P1658" s="103">
        <f t="shared" si="287"/>
        <v>74571.925538541662</v>
      </c>
      <c r="Q1658" s="50"/>
    </row>
    <row r="1659" spans="1:17" hidden="1" outlineLevel="1">
      <c r="A1659" s="51">
        <v>16502381</v>
      </c>
      <c r="B1659" s="52" t="s">
        <v>591</v>
      </c>
      <c r="C1659" s="53" t="s">
        <v>592</v>
      </c>
      <c r="D1659" s="54" t="s">
        <v>1391</v>
      </c>
      <c r="E1659" s="54"/>
      <c r="F1659" s="55">
        <v>0</v>
      </c>
      <c r="G1659" s="56">
        <f t="shared" si="282"/>
        <v>0</v>
      </c>
      <c r="H1659" s="56">
        <f t="shared" si="283"/>
        <v>0</v>
      </c>
      <c r="I1659" s="103">
        <f t="shared" si="286"/>
        <v>0</v>
      </c>
      <c r="J1659" s="103">
        <f t="shared" si="286"/>
        <v>0</v>
      </c>
      <c r="K1659" s="55"/>
      <c r="L1659" s="55">
        <v>0</v>
      </c>
      <c r="M1659" s="56">
        <f t="shared" si="284"/>
        <v>0</v>
      </c>
      <c r="N1659" s="56">
        <f t="shared" si="285"/>
        <v>0</v>
      </c>
      <c r="O1659" s="103">
        <f t="shared" si="287"/>
        <v>0</v>
      </c>
      <c r="P1659" s="103">
        <f t="shared" si="287"/>
        <v>0</v>
      </c>
      <c r="Q1659" s="50"/>
    </row>
    <row r="1660" spans="1:17" hidden="1" outlineLevel="1">
      <c r="A1660" s="51">
        <v>16502382</v>
      </c>
      <c r="B1660" s="52" t="s">
        <v>593</v>
      </c>
      <c r="C1660" s="53" t="s">
        <v>594</v>
      </c>
      <c r="D1660" s="54" t="s">
        <v>91</v>
      </c>
      <c r="E1660" s="54"/>
      <c r="F1660" s="55">
        <v>733575</v>
      </c>
      <c r="G1660" s="56">
        <f t="shared" si="282"/>
        <v>0</v>
      </c>
      <c r="H1660" s="56">
        <f t="shared" si="283"/>
        <v>733575</v>
      </c>
      <c r="I1660" s="103">
        <f t="shared" si="286"/>
        <v>0</v>
      </c>
      <c r="J1660" s="103">
        <f t="shared" si="286"/>
        <v>0</v>
      </c>
      <c r="K1660" s="55"/>
      <c r="L1660" s="55">
        <v>972885.41666666663</v>
      </c>
      <c r="M1660" s="56">
        <f t="shared" si="284"/>
        <v>0</v>
      </c>
      <c r="N1660" s="56">
        <f t="shared" si="285"/>
        <v>972885.41666666663</v>
      </c>
      <c r="O1660" s="103">
        <f t="shared" si="287"/>
        <v>0</v>
      </c>
      <c r="P1660" s="103">
        <f t="shared" si="287"/>
        <v>0</v>
      </c>
      <c r="Q1660" s="50"/>
    </row>
    <row r="1661" spans="1:17" hidden="1" outlineLevel="1">
      <c r="A1661" s="51">
        <v>16502391</v>
      </c>
      <c r="B1661" s="52" t="s">
        <v>595</v>
      </c>
      <c r="C1661" s="53" t="s">
        <v>596</v>
      </c>
      <c r="D1661" s="54" t="s">
        <v>1391</v>
      </c>
      <c r="E1661" s="54"/>
      <c r="F1661" s="55">
        <v>0</v>
      </c>
      <c r="G1661" s="56">
        <f t="shared" si="282"/>
        <v>0</v>
      </c>
      <c r="H1661" s="56">
        <f t="shared" si="283"/>
        <v>0</v>
      </c>
      <c r="I1661" s="103">
        <f t="shared" si="286"/>
        <v>0</v>
      </c>
      <c r="J1661" s="103">
        <f t="shared" si="286"/>
        <v>0</v>
      </c>
      <c r="K1661" s="55"/>
      <c r="L1661" s="55">
        <v>0</v>
      </c>
      <c r="M1661" s="56">
        <f t="shared" si="284"/>
        <v>0</v>
      </c>
      <c r="N1661" s="56">
        <f t="shared" si="285"/>
        <v>0</v>
      </c>
      <c r="O1661" s="103">
        <f t="shared" si="287"/>
        <v>0</v>
      </c>
      <c r="P1661" s="103">
        <f t="shared" si="287"/>
        <v>0</v>
      </c>
      <c r="Q1661" s="50"/>
    </row>
    <row r="1662" spans="1:17" hidden="1" outlineLevel="1">
      <c r="A1662" s="51">
        <v>16502393</v>
      </c>
      <c r="B1662" s="52" t="s">
        <v>597</v>
      </c>
      <c r="C1662" s="53" t="s">
        <v>598</v>
      </c>
      <c r="D1662" s="54" t="s">
        <v>1391</v>
      </c>
      <c r="E1662" s="54"/>
      <c r="F1662" s="55">
        <v>0</v>
      </c>
      <c r="G1662" s="56">
        <f t="shared" si="282"/>
        <v>0</v>
      </c>
      <c r="H1662" s="56">
        <f t="shared" si="283"/>
        <v>0</v>
      </c>
      <c r="I1662" s="103">
        <f t="shared" si="286"/>
        <v>0</v>
      </c>
      <c r="J1662" s="103">
        <f t="shared" si="286"/>
        <v>0</v>
      </c>
      <c r="K1662" s="55"/>
      <c r="L1662" s="55">
        <v>0</v>
      </c>
      <c r="M1662" s="56">
        <f t="shared" si="284"/>
        <v>0</v>
      </c>
      <c r="N1662" s="56">
        <f t="shared" si="285"/>
        <v>0</v>
      </c>
      <c r="O1662" s="103">
        <f t="shared" si="287"/>
        <v>0</v>
      </c>
      <c r="P1662" s="103">
        <f t="shared" si="287"/>
        <v>0</v>
      </c>
      <c r="Q1662" s="50"/>
    </row>
    <row r="1663" spans="1:17" hidden="1" outlineLevel="1">
      <c r="A1663" s="51">
        <v>16502401</v>
      </c>
      <c r="B1663" s="52" t="s">
        <v>599</v>
      </c>
      <c r="C1663" s="53" t="s">
        <v>600</v>
      </c>
      <c r="D1663" s="54" t="s">
        <v>1391</v>
      </c>
      <c r="E1663" s="54"/>
      <c r="F1663" s="55">
        <v>0</v>
      </c>
      <c r="G1663" s="56">
        <f t="shared" si="282"/>
        <v>0</v>
      </c>
      <c r="H1663" s="56">
        <f t="shared" si="283"/>
        <v>0</v>
      </c>
      <c r="I1663" s="103">
        <f t="shared" si="286"/>
        <v>0</v>
      </c>
      <c r="J1663" s="103">
        <f t="shared" si="286"/>
        <v>0</v>
      </c>
      <c r="K1663" s="55"/>
      <c r="L1663" s="55">
        <v>0</v>
      </c>
      <c r="M1663" s="56">
        <f t="shared" si="284"/>
        <v>0</v>
      </c>
      <c r="N1663" s="56">
        <f t="shared" si="285"/>
        <v>0</v>
      </c>
      <c r="O1663" s="103">
        <f t="shared" si="287"/>
        <v>0</v>
      </c>
      <c r="P1663" s="103">
        <f t="shared" si="287"/>
        <v>0</v>
      </c>
      <c r="Q1663" s="50"/>
    </row>
    <row r="1664" spans="1:17" hidden="1" outlineLevel="1">
      <c r="A1664" s="51">
        <v>16502403</v>
      </c>
      <c r="B1664" s="52" t="s">
        <v>601</v>
      </c>
      <c r="C1664" s="53" t="s">
        <v>602</v>
      </c>
      <c r="D1664" s="54" t="s">
        <v>1391</v>
      </c>
      <c r="E1664" s="54"/>
      <c r="F1664" s="55">
        <v>0</v>
      </c>
      <c r="G1664" s="56">
        <f t="shared" si="282"/>
        <v>0</v>
      </c>
      <c r="H1664" s="56">
        <f t="shared" si="283"/>
        <v>0</v>
      </c>
      <c r="I1664" s="103">
        <f t="shared" si="286"/>
        <v>0</v>
      </c>
      <c r="J1664" s="103">
        <f t="shared" si="286"/>
        <v>0</v>
      </c>
      <c r="K1664" s="55"/>
      <c r="L1664" s="55">
        <v>20116.95</v>
      </c>
      <c r="M1664" s="56">
        <f t="shared" si="284"/>
        <v>0</v>
      </c>
      <c r="N1664" s="56">
        <f t="shared" si="285"/>
        <v>0</v>
      </c>
      <c r="O1664" s="103">
        <f t="shared" si="287"/>
        <v>13347.596325</v>
      </c>
      <c r="P1664" s="103">
        <f t="shared" si="287"/>
        <v>6769.3536750000003</v>
      </c>
      <c r="Q1664" s="50"/>
    </row>
    <row r="1665" spans="1:17" hidden="1" outlineLevel="1">
      <c r="A1665" s="51">
        <v>16502413</v>
      </c>
      <c r="B1665" s="52" t="s">
        <v>603</v>
      </c>
      <c r="C1665" s="53" t="s">
        <v>604</v>
      </c>
      <c r="D1665" s="54" t="s">
        <v>1391</v>
      </c>
      <c r="E1665" s="54"/>
      <c r="F1665" s="55">
        <v>0</v>
      </c>
      <c r="G1665" s="56">
        <f t="shared" si="282"/>
        <v>0</v>
      </c>
      <c r="H1665" s="56">
        <f t="shared" si="283"/>
        <v>0</v>
      </c>
      <c r="I1665" s="103">
        <f t="shared" si="286"/>
        <v>0</v>
      </c>
      <c r="J1665" s="103">
        <f t="shared" si="286"/>
        <v>0</v>
      </c>
      <c r="K1665" s="55"/>
      <c r="L1665" s="55">
        <v>0</v>
      </c>
      <c r="M1665" s="56">
        <f t="shared" si="284"/>
        <v>0</v>
      </c>
      <c r="N1665" s="56">
        <f t="shared" si="285"/>
        <v>0</v>
      </c>
      <c r="O1665" s="103">
        <f t="shared" si="287"/>
        <v>0</v>
      </c>
      <c r="P1665" s="103">
        <f t="shared" si="287"/>
        <v>0</v>
      </c>
      <c r="Q1665" s="50"/>
    </row>
    <row r="1666" spans="1:17" hidden="1" outlineLevel="1">
      <c r="A1666" s="51">
        <v>16502423</v>
      </c>
      <c r="B1666" s="52" t="s">
        <v>605</v>
      </c>
      <c r="C1666" s="53" t="s">
        <v>606</v>
      </c>
      <c r="D1666" s="54" t="s">
        <v>1391</v>
      </c>
      <c r="E1666" s="54"/>
      <c r="F1666" s="55">
        <v>0</v>
      </c>
      <c r="G1666" s="56">
        <f t="shared" si="282"/>
        <v>0</v>
      </c>
      <c r="H1666" s="56">
        <f t="shared" si="283"/>
        <v>0</v>
      </c>
      <c r="I1666" s="103">
        <f t="shared" si="286"/>
        <v>0</v>
      </c>
      <c r="J1666" s="103">
        <f t="shared" si="286"/>
        <v>0</v>
      </c>
      <c r="K1666" s="55"/>
      <c r="L1666" s="55">
        <v>51902.6875</v>
      </c>
      <c r="M1666" s="56">
        <f t="shared" si="284"/>
        <v>0</v>
      </c>
      <c r="N1666" s="56">
        <f t="shared" si="285"/>
        <v>0</v>
      </c>
      <c r="O1666" s="103">
        <f t="shared" si="287"/>
        <v>34437.433156250001</v>
      </c>
      <c r="P1666" s="103">
        <f t="shared" si="287"/>
        <v>17465.254343750003</v>
      </c>
      <c r="Q1666" s="50"/>
    </row>
    <row r="1667" spans="1:17" hidden="1" outlineLevel="1">
      <c r="A1667" s="51">
        <v>16502433</v>
      </c>
      <c r="B1667" s="52" t="s">
        <v>607</v>
      </c>
      <c r="C1667" s="53" t="s">
        <v>608</v>
      </c>
      <c r="D1667" s="54" t="s">
        <v>1391</v>
      </c>
      <c r="E1667" s="54"/>
      <c r="F1667" s="55">
        <v>0</v>
      </c>
      <c r="G1667" s="56">
        <f t="shared" si="282"/>
        <v>0</v>
      </c>
      <c r="H1667" s="56">
        <f t="shared" si="283"/>
        <v>0</v>
      </c>
      <c r="I1667" s="103">
        <f t="shared" ref="I1667:J1686" si="288">IF(AND(RIGHT($A1667)&lt;&gt;"1",RIGHT($A1667)&lt;&gt;"2"),$F1667,0)*I$1385</f>
        <v>0</v>
      </c>
      <c r="J1667" s="103">
        <f t="shared" si="288"/>
        <v>0</v>
      </c>
      <c r="K1667" s="55"/>
      <c r="L1667" s="55">
        <v>14487.855000000001</v>
      </c>
      <c r="M1667" s="56">
        <f t="shared" si="284"/>
        <v>0</v>
      </c>
      <c r="N1667" s="56">
        <f t="shared" si="285"/>
        <v>0</v>
      </c>
      <c r="O1667" s="103">
        <f t="shared" ref="O1667:P1686" si="289">IF(AND(RIGHT($A1667)&lt;&gt;"1",RIGHT($A1667)&lt;&gt;"2"),$L1667,0)*O$1385</f>
        <v>9612.6917924999998</v>
      </c>
      <c r="P1667" s="103">
        <f t="shared" si="289"/>
        <v>4875.1632075000007</v>
      </c>
      <c r="Q1667" s="50"/>
    </row>
    <row r="1668" spans="1:17" hidden="1" outlineLevel="1">
      <c r="A1668" s="51">
        <v>16502453</v>
      </c>
      <c r="B1668" s="52" t="s">
        <v>609</v>
      </c>
      <c r="C1668" s="53" t="s">
        <v>610</v>
      </c>
      <c r="D1668" s="54" t="s">
        <v>1391</v>
      </c>
      <c r="E1668" s="54"/>
      <c r="F1668" s="55">
        <v>0</v>
      </c>
      <c r="G1668" s="56">
        <f t="shared" si="282"/>
        <v>0</v>
      </c>
      <c r="H1668" s="56">
        <f t="shared" si="283"/>
        <v>0</v>
      </c>
      <c r="I1668" s="103">
        <f t="shared" si="288"/>
        <v>0</v>
      </c>
      <c r="J1668" s="103">
        <f t="shared" si="288"/>
        <v>0</v>
      </c>
      <c r="K1668" s="55"/>
      <c r="L1668" s="55">
        <v>62050</v>
      </c>
      <c r="M1668" s="56">
        <f t="shared" si="284"/>
        <v>0</v>
      </c>
      <c r="N1668" s="56">
        <f t="shared" si="285"/>
        <v>0</v>
      </c>
      <c r="O1668" s="103">
        <f t="shared" si="289"/>
        <v>41170.174999999996</v>
      </c>
      <c r="P1668" s="103">
        <f t="shared" si="289"/>
        <v>20879.825000000001</v>
      </c>
      <c r="Q1668" s="50"/>
    </row>
    <row r="1669" spans="1:17" hidden="1" outlineLevel="1">
      <c r="A1669" s="51">
        <v>16502443</v>
      </c>
      <c r="B1669" s="52" t="s">
        <v>611</v>
      </c>
      <c r="C1669" s="53" t="s">
        <v>612</v>
      </c>
      <c r="D1669" s="54" t="s">
        <v>1391</v>
      </c>
      <c r="E1669" s="54"/>
      <c r="F1669" s="55">
        <v>36602.720000000001</v>
      </c>
      <c r="G1669" s="56">
        <f t="shared" si="282"/>
        <v>0</v>
      </c>
      <c r="H1669" s="56">
        <f t="shared" si="283"/>
        <v>0</v>
      </c>
      <c r="I1669" s="103">
        <f t="shared" si="288"/>
        <v>24285.904719999999</v>
      </c>
      <c r="J1669" s="103">
        <f t="shared" si="288"/>
        <v>12316.815280000001</v>
      </c>
      <c r="K1669" s="55"/>
      <c r="L1669" s="55">
        <v>7625.5666666666666</v>
      </c>
      <c r="M1669" s="56">
        <f t="shared" si="284"/>
        <v>0</v>
      </c>
      <c r="N1669" s="56">
        <f t="shared" si="285"/>
        <v>0</v>
      </c>
      <c r="O1669" s="103">
        <f t="shared" si="289"/>
        <v>5059.5634833333334</v>
      </c>
      <c r="P1669" s="103">
        <f t="shared" si="289"/>
        <v>2566.0031833333333</v>
      </c>
      <c r="Q1669" s="50"/>
    </row>
    <row r="1670" spans="1:17" hidden="1" outlineLevel="1">
      <c r="A1670" s="51">
        <v>16502463</v>
      </c>
      <c r="B1670" s="52" t="s">
        <v>613</v>
      </c>
      <c r="C1670" s="53" t="s">
        <v>614</v>
      </c>
      <c r="D1670" s="54" t="s">
        <v>1391</v>
      </c>
      <c r="E1670" s="54"/>
      <c r="F1670" s="55">
        <v>0</v>
      </c>
      <c r="G1670" s="56">
        <f t="shared" si="282"/>
        <v>0</v>
      </c>
      <c r="H1670" s="56">
        <f t="shared" si="283"/>
        <v>0</v>
      </c>
      <c r="I1670" s="103">
        <f t="shared" si="288"/>
        <v>0</v>
      </c>
      <c r="J1670" s="103">
        <f t="shared" si="288"/>
        <v>0</v>
      </c>
      <c r="K1670" s="55"/>
      <c r="L1670" s="55">
        <v>37776.487499999996</v>
      </c>
      <c r="M1670" s="56">
        <f t="shared" si="284"/>
        <v>0</v>
      </c>
      <c r="N1670" s="56">
        <f t="shared" si="285"/>
        <v>0</v>
      </c>
      <c r="O1670" s="103">
        <f t="shared" si="289"/>
        <v>25064.699456249997</v>
      </c>
      <c r="P1670" s="103">
        <f t="shared" si="289"/>
        <v>12711.788043749999</v>
      </c>
      <c r="Q1670" s="50"/>
    </row>
    <row r="1671" spans="1:17" hidden="1" outlineLevel="1">
      <c r="A1671" s="51">
        <v>16502473</v>
      </c>
      <c r="B1671" s="52" t="s">
        <v>615</v>
      </c>
      <c r="C1671" s="53" t="s">
        <v>616</v>
      </c>
      <c r="D1671" s="54" t="s">
        <v>1391</v>
      </c>
      <c r="E1671" s="54"/>
      <c r="F1671" s="55">
        <v>0</v>
      </c>
      <c r="G1671" s="56">
        <f t="shared" si="282"/>
        <v>0</v>
      </c>
      <c r="H1671" s="56">
        <f t="shared" si="283"/>
        <v>0</v>
      </c>
      <c r="I1671" s="103">
        <f t="shared" si="288"/>
        <v>0</v>
      </c>
      <c r="J1671" s="103">
        <f t="shared" si="288"/>
        <v>0</v>
      </c>
      <c r="K1671" s="55"/>
      <c r="L1671" s="55">
        <v>41100.943750000006</v>
      </c>
      <c r="M1671" s="56">
        <f t="shared" si="284"/>
        <v>0</v>
      </c>
      <c r="N1671" s="56">
        <f t="shared" si="285"/>
        <v>0</v>
      </c>
      <c r="O1671" s="103">
        <f t="shared" si="289"/>
        <v>27270.476178125002</v>
      </c>
      <c r="P1671" s="103">
        <f t="shared" si="289"/>
        <v>13830.467571875002</v>
      </c>
      <c r="Q1671" s="50"/>
    </row>
    <row r="1672" spans="1:17" hidden="1" outlineLevel="1">
      <c r="A1672" s="51">
        <v>16502483</v>
      </c>
      <c r="B1672" s="52" t="s">
        <v>617</v>
      </c>
      <c r="C1672" s="53" t="s">
        <v>618</v>
      </c>
      <c r="D1672" s="54" t="s">
        <v>1391</v>
      </c>
      <c r="E1672" s="54"/>
      <c r="F1672" s="55">
        <v>0</v>
      </c>
      <c r="G1672" s="56">
        <f t="shared" si="282"/>
        <v>0</v>
      </c>
      <c r="H1672" s="56">
        <f t="shared" si="283"/>
        <v>0</v>
      </c>
      <c r="I1672" s="103">
        <f t="shared" si="288"/>
        <v>0</v>
      </c>
      <c r="J1672" s="103">
        <f t="shared" si="288"/>
        <v>0</v>
      </c>
      <c r="K1672" s="55"/>
      <c r="L1672" s="55">
        <v>12099.441666666668</v>
      </c>
      <c r="M1672" s="56">
        <f t="shared" si="284"/>
        <v>0</v>
      </c>
      <c r="N1672" s="56">
        <f t="shared" si="285"/>
        <v>0</v>
      </c>
      <c r="O1672" s="103">
        <f t="shared" si="289"/>
        <v>8027.9795458333338</v>
      </c>
      <c r="P1672" s="103">
        <f t="shared" si="289"/>
        <v>4071.4621208333338</v>
      </c>
      <c r="Q1672" s="50"/>
    </row>
    <row r="1673" spans="1:17" hidden="1" outlineLevel="1">
      <c r="A1673" s="51">
        <v>16502493</v>
      </c>
      <c r="B1673" s="52" t="s">
        <v>619</v>
      </c>
      <c r="C1673" s="53" t="s">
        <v>620</v>
      </c>
      <c r="D1673" s="54" t="s">
        <v>1391</v>
      </c>
      <c r="E1673" s="54"/>
      <c r="F1673" s="55">
        <v>0</v>
      </c>
      <c r="G1673" s="56">
        <f t="shared" si="282"/>
        <v>0</v>
      </c>
      <c r="H1673" s="56">
        <f t="shared" si="283"/>
        <v>0</v>
      </c>
      <c r="I1673" s="103">
        <f t="shared" si="288"/>
        <v>0</v>
      </c>
      <c r="J1673" s="103">
        <f t="shared" si="288"/>
        <v>0</v>
      </c>
      <c r="K1673" s="55"/>
      <c r="L1673" s="55">
        <v>266607.16666666669</v>
      </c>
      <c r="M1673" s="56">
        <f t="shared" si="284"/>
        <v>0</v>
      </c>
      <c r="N1673" s="56">
        <f t="shared" si="285"/>
        <v>0</v>
      </c>
      <c r="O1673" s="103">
        <f t="shared" si="289"/>
        <v>176893.85508333333</v>
      </c>
      <c r="P1673" s="103">
        <f t="shared" si="289"/>
        <v>89713.311583333343</v>
      </c>
      <c r="Q1673" s="50"/>
    </row>
    <row r="1674" spans="1:17" hidden="1" outlineLevel="1">
      <c r="A1674" s="51">
        <v>16502503</v>
      </c>
      <c r="B1674" s="52" t="s">
        <v>621</v>
      </c>
      <c r="C1674" s="53" t="s">
        <v>622</v>
      </c>
      <c r="D1674" s="54" t="s">
        <v>1391</v>
      </c>
      <c r="E1674" s="54"/>
      <c r="F1674" s="55">
        <v>0</v>
      </c>
      <c r="G1674" s="56">
        <f t="shared" si="282"/>
        <v>0</v>
      </c>
      <c r="H1674" s="56">
        <f t="shared" si="283"/>
        <v>0</v>
      </c>
      <c r="I1674" s="103">
        <f t="shared" si="288"/>
        <v>0</v>
      </c>
      <c r="J1674" s="103">
        <f t="shared" si="288"/>
        <v>0</v>
      </c>
      <c r="K1674" s="55"/>
      <c r="L1674" s="55">
        <v>75269.295833333337</v>
      </c>
      <c r="M1674" s="56">
        <f t="shared" si="284"/>
        <v>0</v>
      </c>
      <c r="N1674" s="56">
        <f t="shared" si="285"/>
        <v>0</v>
      </c>
      <c r="O1674" s="103">
        <f t="shared" si="289"/>
        <v>49941.177785416665</v>
      </c>
      <c r="P1674" s="103">
        <f t="shared" si="289"/>
        <v>25328.118047916669</v>
      </c>
      <c r="Q1674" s="50"/>
    </row>
    <row r="1675" spans="1:17" hidden="1" outlineLevel="1">
      <c r="A1675" s="51">
        <v>16502513</v>
      </c>
      <c r="B1675" s="52" t="s">
        <v>623</v>
      </c>
      <c r="C1675" s="53" t="s">
        <v>624</v>
      </c>
      <c r="D1675" s="54" t="s">
        <v>1391</v>
      </c>
      <c r="E1675" s="54"/>
      <c r="F1675" s="55">
        <v>0</v>
      </c>
      <c r="G1675" s="56">
        <f t="shared" si="282"/>
        <v>0</v>
      </c>
      <c r="H1675" s="56">
        <f t="shared" si="283"/>
        <v>0</v>
      </c>
      <c r="I1675" s="103">
        <f t="shared" si="288"/>
        <v>0</v>
      </c>
      <c r="J1675" s="103">
        <f t="shared" si="288"/>
        <v>0</v>
      </c>
      <c r="K1675" s="55"/>
      <c r="L1675" s="55">
        <v>208085.75583333333</v>
      </c>
      <c r="M1675" s="56">
        <f t="shared" si="284"/>
        <v>0</v>
      </c>
      <c r="N1675" s="56">
        <f t="shared" si="285"/>
        <v>0</v>
      </c>
      <c r="O1675" s="103">
        <f t="shared" si="289"/>
        <v>138064.89899541665</v>
      </c>
      <c r="P1675" s="103">
        <f t="shared" si="289"/>
        <v>70020.856837916668</v>
      </c>
      <c r="Q1675" s="50"/>
    </row>
    <row r="1676" spans="1:17" hidden="1" outlineLevel="1">
      <c r="A1676" s="51">
        <v>16502523</v>
      </c>
      <c r="B1676" s="52" t="s">
        <v>625</v>
      </c>
      <c r="C1676" s="53" t="s">
        <v>626</v>
      </c>
      <c r="D1676" s="54" t="s">
        <v>1391</v>
      </c>
      <c r="E1676" s="54"/>
      <c r="F1676" s="55">
        <v>0</v>
      </c>
      <c r="G1676" s="56">
        <f t="shared" si="282"/>
        <v>0</v>
      </c>
      <c r="H1676" s="56">
        <f t="shared" si="283"/>
        <v>0</v>
      </c>
      <c r="I1676" s="103">
        <f t="shared" si="288"/>
        <v>0</v>
      </c>
      <c r="J1676" s="103">
        <f t="shared" si="288"/>
        <v>0</v>
      </c>
      <c r="K1676" s="55"/>
      <c r="L1676" s="55">
        <v>257309.52791666667</v>
      </c>
      <c r="M1676" s="56">
        <f t="shared" si="284"/>
        <v>0</v>
      </c>
      <c r="N1676" s="56">
        <f t="shared" si="285"/>
        <v>0</v>
      </c>
      <c r="O1676" s="103">
        <f t="shared" si="289"/>
        <v>170724.87177270834</v>
      </c>
      <c r="P1676" s="103">
        <f t="shared" si="289"/>
        <v>86584.656143958346</v>
      </c>
      <c r="Q1676" s="50"/>
    </row>
    <row r="1677" spans="1:17" hidden="1" outlineLevel="1">
      <c r="A1677" s="51">
        <v>16502543</v>
      </c>
      <c r="B1677" s="52" t="s">
        <v>627</v>
      </c>
      <c r="C1677" s="53" t="s">
        <v>628</v>
      </c>
      <c r="D1677" s="54" t="s">
        <v>1391</v>
      </c>
      <c r="E1677" s="54"/>
      <c r="F1677" s="55">
        <v>0</v>
      </c>
      <c r="G1677" s="56">
        <f t="shared" si="282"/>
        <v>0</v>
      </c>
      <c r="H1677" s="56">
        <f t="shared" si="283"/>
        <v>0</v>
      </c>
      <c r="I1677" s="103">
        <f t="shared" si="288"/>
        <v>0</v>
      </c>
      <c r="J1677" s="103">
        <f t="shared" si="288"/>
        <v>0</v>
      </c>
      <c r="K1677" s="55"/>
      <c r="L1677" s="55">
        <v>17968.75</v>
      </c>
      <c r="M1677" s="56">
        <f t="shared" si="284"/>
        <v>0</v>
      </c>
      <c r="N1677" s="56">
        <f t="shared" si="285"/>
        <v>0</v>
      </c>
      <c r="O1677" s="103">
        <f t="shared" si="289"/>
        <v>11922.265625</v>
      </c>
      <c r="P1677" s="103">
        <f t="shared" si="289"/>
        <v>6046.484375</v>
      </c>
      <c r="Q1677" s="50"/>
    </row>
    <row r="1678" spans="1:17" hidden="1" outlineLevel="1">
      <c r="A1678" s="51">
        <v>16502553</v>
      </c>
      <c r="B1678" s="52" t="s">
        <v>629</v>
      </c>
      <c r="C1678" s="53" t="s">
        <v>630</v>
      </c>
      <c r="D1678" s="54" t="s">
        <v>1391</v>
      </c>
      <c r="E1678" s="54"/>
      <c r="F1678" s="55">
        <v>0</v>
      </c>
      <c r="G1678" s="56">
        <f t="shared" si="282"/>
        <v>0</v>
      </c>
      <c r="H1678" s="56">
        <f t="shared" si="283"/>
        <v>0</v>
      </c>
      <c r="I1678" s="103">
        <f t="shared" si="288"/>
        <v>0</v>
      </c>
      <c r="J1678" s="103">
        <f t="shared" si="288"/>
        <v>0</v>
      </c>
      <c r="K1678" s="55"/>
      <c r="L1678" s="55">
        <v>113398.45</v>
      </c>
      <c r="M1678" s="56">
        <f t="shared" si="284"/>
        <v>0</v>
      </c>
      <c r="N1678" s="56">
        <f t="shared" si="285"/>
        <v>0</v>
      </c>
      <c r="O1678" s="103">
        <f t="shared" si="289"/>
        <v>75239.871574999997</v>
      </c>
      <c r="P1678" s="103">
        <f t="shared" si="289"/>
        <v>38158.578425</v>
      </c>
      <c r="Q1678" s="50"/>
    </row>
    <row r="1679" spans="1:17" hidden="1" outlineLevel="1">
      <c r="A1679" s="51">
        <v>16502563</v>
      </c>
      <c r="B1679" s="52" t="s">
        <v>631</v>
      </c>
      <c r="C1679" s="53" t="s">
        <v>632</v>
      </c>
      <c r="D1679" s="54" t="s">
        <v>1391</v>
      </c>
      <c r="E1679" s="54"/>
      <c r="F1679" s="55">
        <v>0</v>
      </c>
      <c r="G1679" s="56">
        <f t="shared" si="282"/>
        <v>0</v>
      </c>
      <c r="H1679" s="56">
        <f t="shared" si="283"/>
        <v>0</v>
      </c>
      <c r="I1679" s="103">
        <f t="shared" si="288"/>
        <v>0</v>
      </c>
      <c r="J1679" s="103">
        <f t="shared" si="288"/>
        <v>0</v>
      </c>
      <c r="K1679" s="55"/>
      <c r="L1679" s="55">
        <v>48616.600000000006</v>
      </c>
      <c r="M1679" s="56">
        <f t="shared" si="284"/>
        <v>0</v>
      </c>
      <c r="N1679" s="56">
        <f t="shared" si="285"/>
        <v>0</v>
      </c>
      <c r="O1679" s="103">
        <f t="shared" si="289"/>
        <v>32257.114100000003</v>
      </c>
      <c r="P1679" s="103">
        <f t="shared" si="289"/>
        <v>16359.485900000003</v>
      </c>
      <c r="Q1679" s="50"/>
    </row>
    <row r="1680" spans="1:17" hidden="1" outlineLevel="1">
      <c r="A1680" s="51">
        <v>16502573</v>
      </c>
      <c r="B1680" s="52" t="s">
        <v>633</v>
      </c>
      <c r="C1680" s="53" t="s">
        <v>634</v>
      </c>
      <c r="D1680" s="54" t="s">
        <v>1391</v>
      </c>
      <c r="E1680" s="54"/>
      <c r="F1680" s="55">
        <v>0</v>
      </c>
      <c r="G1680" s="56">
        <f t="shared" si="282"/>
        <v>0</v>
      </c>
      <c r="H1680" s="56">
        <f t="shared" si="283"/>
        <v>0</v>
      </c>
      <c r="I1680" s="103">
        <f t="shared" si="288"/>
        <v>0</v>
      </c>
      <c r="J1680" s="103">
        <f t="shared" si="288"/>
        <v>0</v>
      </c>
      <c r="K1680" s="55"/>
      <c r="L1680" s="55">
        <v>29277.985416666663</v>
      </c>
      <c r="M1680" s="56">
        <f t="shared" si="284"/>
        <v>0</v>
      </c>
      <c r="N1680" s="56">
        <f t="shared" si="285"/>
        <v>0</v>
      </c>
      <c r="O1680" s="103">
        <f t="shared" si="289"/>
        <v>19425.94332395833</v>
      </c>
      <c r="P1680" s="103">
        <f t="shared" si="289"/>
        <v>9852.0420927083323</v>
      </c>
      <c r="Q1680" s="50"/>
    </row>
    <row r="1681" spans="1:17" hidden="1" outlineLevel="1">
      <c r="A1681" s="51">
        <v>16502583</v>
      </c>
      <c r="B1681" s="52" t="s">
        <v>635</v>
      </c>
      <c r="C1681" s="53" t="s">
        <v>636</v>
      </c>
      <c r="D1681" s="54" t="s">
        <v>1391</v>
      </c>
      <c r="E1681" s="54"/>
      <c r="F1681" s="55">
        <v>0</v>
      </c>
      <c r="G1681" s="56">
        <f t="shared" si="282"/>
        <v>0</v>
      </c>
      <c r="H1681" s="56">
        <f t="shared" si="283"/>
        <v>0</v>
      </c>
      <c r="I1681" s="103">
        <f t="shared" si="288"/>
        <v>0</v>
      </c>
      <c r="J1681" s="103">
        <f t="shared" si="288"/>
        <v>0</v>
      </c>
      <c r="K1681" s="55"/>
      <c r="L1681" s="55">
        <v>15980.176666666666</v>
      </c>
      <c r="M1681" s="56">
        <f t="shared" si="284"/>
        <v>0</v>
      </c>
      <c r="N1681" s="56">
        <f t="shared" si="285"/>
        <v>0</v>
      </c>
      <c r="O1681" s="103">
        <f t="shared" si="289"/>
        <v>10602.847218333332</v>
      </c>
      <c r="P1681" s="103">
        <f t="shared" si="289"/>
        <v>5377.3294483333339</v>
      </c>
      <c r="Q1681" s="50"/>
    </row>
    <row r="1682" spans="1:17" hidden="1" outlineLevel="1">
      <c r="A1682" s="51">
        <v>16502593</v>
      </c>
      <c r="B1682" s="52" t="s">
        <v>637</v>
      </c>
      <c r="C1682" s="53" t="s">
        <v>638</v>
      </c>
      <c r="D1682" s="54" t="s">
        <v>1391</v>
      </c>
      <c r="E1682" s="54"/>
      <c r="F1682" s="55">
        <v>0</v>
      </c>
      <c r="G1682" s="56">
        <f t="shared" si="282"/>
        <v>0</v>
      </c>
      <c r="H1682" s="56">
        <f t="shared" si="283"/>
        <v>0</v>
      </c>
      <c r="I1682" s="103">
        <f t="shared" si="288"/>
        <v>0</v>
      </c>
      <c r="J1682" s="103">
        <f t="shared" si="288"/>
        <v>0</v>
      </c>
      <c r="K1682" s="55"/>
      <c r="L1682" s="55">
        <v>114142.12</v>
      </c>
      <c r="M1682" s="56">
        <f t="shared" si="284"/>
        <v>0</v>
      </c>
      <c r="N1682" s="56">
        <f t="shared" si="285"/>
        <v>0</v>
      </c>
      <c r="O1682" s="103">
        <f t="shared" si="289"/>
        <v>75733.296619999994</v>
      </c>
      <c r="P1682" s="103">
        <f t="shared" si="289"/>
        <v>38408.823380000002</v>
      </c>
      <c r="Q1682" s="50"/>
    </row>
    <row r="1683" spans="1:17" hidden="1" outlineLevel="1">
      <c r="A1683" s="51">
        <v>16502603</v>
      </c>
      <c r="B1683" s="52" t="s">
        <v>639</v>
      </c>
      <c r="C1683" s="53" t="s">
        <v>640</v>
      </c>
      <c r="D1683" s="54" t="s">
        <v>1391</v>
      </c>
      <c r="E1683" s="54"/>
      <c r="F1683" s="55">
        <v>0</v>
      </c>
      <c r="G1683" s="56">
        <f t="shared" si="282"/>
        <v>0</v>
      </c>
      <c r="H1683" s="56">
        <f t="shared" si="283"/>
        <v>0</v>
      </c>
      <c r="I1683" s="103">
        <f t="shared" si="288"/>
        <v>0</v>
      </c>
      <c r="J1683" s="103">
        <f t="shared" si="288"/>
        <v>0</v>
      </c>
      <c r="K1683" s="55"/>
      <c r="L1683" s="55">
        <v>14520</v>
      </c>
      <c r="M1683" s="56">
        <f t="shared" si="284"/>
        <v>0</v>
      </c>
      <c r="N1683" s="56">
        <f t="shared" si="285"/>
        <v>0</v>
      </c>
      <c r="O1683" s="103">
        <f t="shared" si="289"/>
        <v>9634.02</v>
      </c>
      <c r="P1683" s="103">
        <f t="shared" si="289"/>
        <v>4885.9800000000005</v>
      </c>
      <c r="Q1683" s="50"/>
    </row>
    <row r="1684" spans="1:17" hidden="1" outlineLevel="1">
      <c r="A1684" s="51">
        <v>16502613</v>
      </c>
      <c r="B1684" s="52" t="s">
        <v>641</v>
      </c>
      <c r="C1684" s="53" t="s">
        <v>642</v>
      </c>
      <c r="D1684" s="54" t="s">
        <v>1391</v>
      </c>
      <c r="E1684" s="54"/>
      <c r="F1684" s="55">
        <v>0</v>
      </c>
      <c r="G1684" s="56">
        <f t="shared" si="282"/>
        <v>0</v>
      </c>
      <c r="H1684" s="56">
        <f t="shared" si="283"/>
        <v>0</v>
      </c>
      <c r="I1684" s="103">
        <f t="shared" si="288"/>
        <v>0</v>
      </c>
      <c r="J1684" s="103">
        <f t="shared" si="288"/>
        <v>0</v>
      </c>
      <c r="K1684" s="55"/>
      <c r="L1684" s="55">
        <v>16763.560000000001</v>
      </c>
      <c r="M1684" s="56">
        <f t="shared" si="284"/>
        <v>0</v>
      </c>
      <c r="N1684" s="56">
        <f t="shared" si="285"/>
        <v>0</v>
      </c>
      <c r="O1684" s="103">
        <f t="shared" si="289"/>
        <v>11122.62206</v>
      </c>
      <c r="P1684" s="103">
        <f t="shared" si="289"/>
        <v>5640.9379400000007</v>
      </c>
      <c r="Q1684" s="50"/>
    </row>
    <row r="1685" spans="1:17" hidden="1" outlineLevel="1">
      <c r="A1685" s="51">
        <v>16502623</v>
      </c>
      <c r="B1685" s="52" t="s">
        <v>643</v>
      </c>
      <c r="C1685" s="53" t="s">
        <v>644</v>
      </c>
      <c r="D1685" s="54" t="s">
        <v>1391</v>
      </c>
      <c r="E1685" s="54"/>
      <c r="F1685" s="55">
        <v>0</v>
      </c>
      <c r="G1685" s="56">
        <f t="shared" si="282"/>
        <v>0</v>
      </c>
      <c r="H1685" s="56">
        <f t="shared" si="283"/>
        <v>0</v>
      </c>
      <c r="I1685" s="103">
        <f t="shared" si="288"/>
        <v>0</v>
      </c>
      <c r="J1685" s="103">
        <f t="shared" si="288"/>
        <v>0</v>
      </c>
      <c r="K1685" s="55"/>
      <c r="L1685" s="55">
        <v>13876.584166666666</v>
      </c>
      <c r="M1685" s="56">
        <f t="shared" si="284"/>
        <v>0</v>
      </c>
      <c r="N1685" s="56">
        <f t="shared" si="285"/>
        <v>0</v>
      </c>
      <c r="O1685" s="103">
        <f t="shared" si="289"/>
        <v>9207.1135945833321</v>
      </c>
      <c r="P1685" s="103">
        <f t="shared" si="289"/>
        <v>4669.4705720833335</v>
      </c>
      <c r="Q1685" s="50"/>
    </row>
    <row r="1686" spans="1:17" hidden="1" outlineLevel="1">
      <c r="A1686" s="51">
        <v>16502643</v>
      </c>
      <c r="B1686" s="52" t="s">
        <v>645</v>
      </c>
      <c r="C1686" s="53" t="s">
        <v>646</v>
      </c>
      <c r="D1686" s="54" t="s">
        <v>1391</v>
      </c>
      <c r="E1686" s="54"/>
      <c r="F1686" s="55">
        <v>0</v>
      </c>
      <c r="G1686" s="56">
        <f t="shared" si="282"/>
        <v>0</v>
      </c>
      <c r="H1686" s="56">
        <f t="shared" si="283"/>
        <v>0</v>
      </c>
      <c r="I1686" s="103">
        <f t="shared" si="288"/>
        <v>0</v>
      </c>
      <c r="J1686" s="103">
        <f t="shared" si="288"/>
        <v>0</v>
      </c>
      <c r="K1686" s="55"/>
      <c r="L1686" s="55">
        <v>12246.358333333332</v>
      </c>
      <c r="M1686" s="56">
        <f t="shared" si="284"/>
        <v>0</v>
      </c>
      <c r="N1686" s="56">
        <f t="shared" si="285"/>
        <v>0</v>
      </c>
      <c r="O1686" s="103">
        <f t="shared" si="289"/>
        <v>8125.4587541666651</v>
      </c>
      <c r="P1686" s="103">
        <f t="shared" si="289"/>
        <v>4120.8995791666666</v>
      </c>
      <c r="Q1686" s="50"/>
    </row>
    <row r="1687" spans="1:17" hidden="1" outlineLevel="1">
      <c r="A1687" s="51">
        <v>16504003</v>
      </c>
      <c r="B1687" s="52" t="s">
        <v>647</v>
      </c>
      <c r="C1687" s="53" t="s">
        <v>648</v>
      </c>
      <c r="D1687" s="54" t="s">
        <v>1391</v>
      </c>
      <c r="E1687" s="54"/>
      <c r="F1687" s="55">
        <v>0</v>
      </c>
      <c r="G1687" s="56">
        <f t="shared" si="282"/>
        <v>0</v>
      </c>
      <c r="H1687" s="56">
        <f t="shared" si="283"/>
        <v>0</v>
      </c>
      <c r="I1687" s="103">
        <f t="shared" ref="I1687:J1706" si="290">IF(AND(RIGHT($A1687)&lt;&gt;"1",RIGHT($A1687)&lt;&gt;"2"),$F1687,0)*I$1385</f>
        <v>0</v>
      </c>
      <c r="J1687" s="103">
        <f t="shared" si="290"/>
        <v>0</v>
      </c>
      <c r="K1687" s="55"/>
      <c r="L1687" s="55">
        <v>0</v>
      </c>
      <c r="M1687" s="56">
        <f t="shared" si="284"/>
        <v>0</v>
      </c>
      <c r="N1687" s="56">
        <f t="shared" si="285"/>
        <v>0</v>
      </c>
      <c r="O1687" s="103">
        <f t="shared" ref="O1687:P1706" si="291">IF(AND(RIGHT($A1687)&lt;&gt;"1",RIGHT($A1687)&lt;&gt;"2"),$L1687,0)*O$1385</f>
        <v>0</v>
      </c>
      <c r="P1687" s="103">
        <f t="shared" si="291"/>
        <v>0</v>
      </c>
      <c r="Q1687" s="50"/>
    </row>
    <row r="1688" spans="1:17" hidden="1" outlineLevel="1">
      <c r="A1688" s="51">
        <v>16504013</v>
      </c>
      <c r="B1688" s="52" t="s">
        <v>650</v>
      </c>
      <c r="C1688" s="53" t="s">
        <v>651</v>
      </c>
      <c r="D1688" s="54" t="s">
        <v>1391</v>
      </c>
      <c r="E1688" s="54"/>
      <c r="F1688" s="55">
        <v>0</v>
      </c>
      <c r="G1688" s="56">
        <f t="shared" si="282"/>
        <v>0</v>
      </c>
      <c r="H1688" s="56">
        <f t="shared" si="283"/>
        <v>0</v>
      </c>
      <c r="I1688" s="103">
        <f t="shared" si="290"/>
        <v>0</v>
      </c>
      <c r="J1688" s="103">
        <f t="shared" si="290"/>
        <v>0</v>
      </c>
      <c r="K1688" s="55"/>
      <c r="L1688" s="55">
        <v>0</v>
      </c>
      <c r="M1688" s="56">
        <f t="shared" si="284"/>
        <v>0</v>
      </c>
      <c r="N1688" s="56">
        <f t="shared" si="285"/>
        <v>0</v>
      </c>
      <c r="O1688" s="103">
        <f t="shared" si="291"/>
        <v>0</v>
      </c>
      <c r="P1688" s="103">
        <f t="shared" si="291"/>
        <v>0</v>
      </c>
      <c r="Q1688" s="50"/>
    </row>
    <row r="1689" spans="1:17" hidden="1" outlineLevel="1">
      <c r="A1689" s="51">
        <v>16504023</v>
      </c>
      <c r="B1689" s="52" t="s">
        <v>652</v>
      </c>
      <c r="C1689" s="53" t="s">
        <v>653</v>
      </c>
      <c r="D1689" s="54" t="s">
        <v>1391</v>
      </c>
      <c r="E1689" s="54"/>
      <c r="F1689" s="55">
        <v>0</v>
      </c>
      <c r="G1689" s="56">
        <f t="shared" si="282"/>
        <v>0</v>
      </c>
      <c r="H1689" s="56">
        <f t="shared" si="283"/>
        <v>0</v>
      </c>
      <c r="I1689" s="103">
        <f t="shared" si="290"/>
        <v>0</v>
      </c>
      <c r="J1689" s="103">
        <f t="shared" si="290"/>
        <v>0</v>
      </c>
      <c r="K1689" s="55"/>
      <c r="L1689" s="55">
        <v>2068.3333333333335</v>
      </c>
      <c r="M1689" s="56">
        <f t="shared" si="284"/>
        <v>0</v>
      </c>
      <c r="N1689" s="56">
        <f t="shared" si="285"/>
        <v>0</v>
      </c>
      <c r="O1689" s="103">
        <f t="shared" si="291"/>
        <v>1372.3391666666666</v>
      </c>
      <c r="P1689" s="103">
        <f t="shared" si="291"/>
        <v>695.99416666666673</v>
      </c>
      <c r="Q1689" s="50"/>
    </row>
    <row r="1690" spans="1:17" hidden="1" outlineLevel="1">
      <c r="A1690" s="51">
        <v>16504033</v>
      </c>
      <c r="B1690" s="52" t="s">
        <v>654</v>
      </c>
      <c r="C1690" s="53" t="s">
        <v>655</v>
      </c>
      <c r="D1690" s="54" t="s">
        <v>1391</v>
      </c>
      <c r="E1690" s="54"/>
      <c r="F1690" s="55">
        <v>0</v>
      </c>
      <c r="G1690" s="56">
        <f t="shared" si="282"/>
        <v>0</v>
      </c>
      <c r="H1690" s="56">
        <f t="shared" si="283"/>
        <v>0</v>
      </c>
      <c r="I1690" s="103">
        <f t="shared" si="290"/>
        <v>0</v>
      </c>
      <c r="J1690" s="103">
        <f t="shared" si="290"/>
        <v>0</v>
      </c>
      <c r="K1690" s="55"/>
      <c r="L1690" s="55">
        <v>0</v>
      </c>
      <c r="M1690" s="56">
        <f t="shared" si="284"/>
        <v>0</v>
      </c>
      <c r="N1690" s="56">
        <f t="shared" si="285"/>
        <v>0</v>
      </c>
      <c r="O1690" s="103">
        <f t="shared" si="291"/>
        <v>0</v>
      </c>
      <c r="P1690" s="103">
        <f t="shared" si="291"/>
        <v>0</v>
      </c>
      <c r="Q1690" s="50"/>
    </row>
    <row r="1691" spans="1:17" hidden="1" outlineLevel="1">
      <c r="A1691" s="51">
        <v>16504043</v>
      </c>
      <c r="B1691" s="52" t="s">
        <v>656</v>
      </c>
      <c r="C1691" s="53" t="s">
        <v>657</v>
      </c>
      <c r="D1691" s="54" t="s">
        <v>1391</v>
      </c>
      <c r="E1691" s="54"/>
      <c r="F1691" s="55">
        <v>0</v>
      </c>
      <c r="G1691" s="56">
        <f t="shared" si="282"/>
        <v>0</v>
      </c>
      <c r="H1691" s="56">
        <f t="shared" si="283"/>
        <v>0</v>
      </c>
      <c r="I1691" s="103">
        <f t="shared" si="290"/>
        <v>0</v>
      </c>
      <c r="J1691" s="103">
        <f t="shared" si="290"/>
        <v>0</v>
      </c>
      <c r="K1691" s="55"/>
      <c r="L1691" s="55">
        <v>0</v>
      </c>
      <c r="M1691" s="56">
        <f t="shared" si="284"/>
        <v>0</v>
      </c>
      <c r="N1691" s="56">
        <f t="shared" si="285"/>
        <v>0</v>
      </c>
      <c r="O1691" s="103">
        <f t="shared" si="291"/>
        <v>0</v>
      </c>
      <c r="P1691" s="103">
        <f t="shared" si="291"/>
        <v>0</v>
      </c>
      <c r="Q1691" s="50"/>
    </row>
    <row r="1692" spans="1:17" hidden="1" outlineLevel="1">
      <c r="A1692" s="51">
        <v>16504053</v>
      </c>
      <c r="B1692" s="52" t="s">
        <v>658</v>
      </c>
      <c r="C1692" s="53" t="s">
        <v>1389</v>
      </c>
      <c r="D1692" s="54" t="s">
        <v>1391</v>
      </c>
      <c r="E1692" s="54"/>
      <c r="F1692" s="55">
        <v>0</v>
      </c>
      <c r="G1692" s="56">
        <f t="shared" si="282"/>
        <v>0</v>
      </c>
      <c r="H1692" s="56">
        <f t="shared" si="283"/>
        <v>0</v>
      </c>
      <c r="I1692" s="103">
        <f t="shared" si="290"/>
        <v>0</v>
      </c>
      <c r="J1692" s="103">
        <f t="shared" si="290"/>
        <v>0</v>
      </c>
      <c r="K1692" s="55"/>
      <c r="L1692" s="55">
        <v>0</v>
      </c>
      <c r="M1692" s="56">
        <f t="shared" si="284"/>
        <v>0</v>
      </c>
      <c r="N1692" s="56">
        <f t="shared" si="285"/>
        <v>0</v>
      </c>
      <c r="O1692" s="103">
        <f t="shared" si="291"/>
        <v>0</v>
      </c>
      <c r="P1692" s="103">
        <f t="shared" si="291"/>
        <v>0</v>
      </c>
      <c r="Q1692" s="50"/>
    </row>
    <row r="1693" spans="1:17" hidden="1" outlineLevel="1">
      <c r="A1693" s="51">
        <v>16504063</v>
      </c>
      <c r="B1693" s="52" t="s">
        <v>660</v>
      </c>
      <c r="C1693" s="53" t="s">
        <v>661</v>
      </c>
      <c r="D1693" s="54" t="s">
        <v>1391</v>
      </c>
      <c r="E1693" s="54"/>
      <c r="F1693" s="55">
        <v>0</v>
      </c>
      <c r="G1693" s="56">
        <f t="shared" si="282"/>
        <v>0</v>
      </c>
      <c r="H1693" s="56">
        <f t="shared" si="283"/>
        <v>0</v>
      </c>
      <c r="I1693" s="103">
        <f t="shared" si="290"/>
        <v>0</v>
      </c>
      <c r="J1693" s="103">
        <f t="shared" si="290"/>
        <v>0</v>
      </c>
      <c r="K1693" s="55"/>
      <c r="L1693" s="55">
        <v>0</v>
      </c>
      <c r="M1693" s="56">
        <f t="shared" si="284"/>
        <v>0</v>
      </c>
      <c r="N1693" s="56">
        <f t="shared" si="285"/>
        <v>0</v>
      </c>
      <c r="O1693" s="103">
        <f t="shared" si="291"/>
        <v>0</v>
      </c>
      <c r="P1693" s="103">
        <f t="shared" si="291"/>
        <v>0</v>
      </c>
      <c r="Q1693" s="50"/>
    </row>
    <row r="1694" spans="1:17" hidden="1" outlineLevel="1">
      <c r="A1694" s="51">
        <v>16504073</v>
      </c>
      <c r="B1694" s="52" t="s">
        <v>662</v>
      </c>
      <c r="C1694" s="53" t="s">
        <v>604</v>
      </c>
      <c r="D1694" s="54" t="s">
        <v>1391</v>
      </c>
      <c r="E1694" s="54"/>
      <c r="F1694" s="55">
        <v>0</v>
      </c>
      <c r="G1694" s="56">
        <f t="shared" si="282"/>
        <v>0</v>
      </c>
      <c r="H1694" s="56">
        <f t="shared" si="283"/>
        <v>0</v>
      </c>
      <c r="I1694" s="103">
        <f t="shared" si="290"/>
        <v>0</v>
      </c>
      <c r="J1694" s="103">
        <f t="shared" si="290"/>
        <v>0</v>
      </c>
      <c r="K1694" s="55"/>
      <c r="L1694" s="55">
        <v>0</v>
      </c>
      <c r="M1694" s="56">
        <f t="shared" si="284"/>
        <v>0</v>
      </c>
      <c r="N1694" s="56">
        <f t="shared" si="285"/>
        <v>0</v>
      </c>
      <c r="O1694" s="103">
        <f t="shared" si="291"/>
        <v>0</v>
      </c>
      <c r="P1694" s="103">
        <f t="shared" si="291"/>
        <v>0</v>
      </c>
      <c r="Q1694" s="50"/>
    </row>
    <row r="1695" spans="1:17" hidden="1" outlineLevel="1">
      <c r="A1695" s="51">
        <v>16504083</v>
      </c>
      <c r="B1695" s="52" t="s">
        <v>663</v>
      </c>
      <c r="C1695" s="53" t="s">
        <v>602</v>
      </c>
      <c r="D1695" s="54" t="s">
        <v>1391</v>
      </c>
      <c r="E1695" s="54"/>
      <c r="F1695" s="55">
        <v>0</v>
      </c>
      <c r="G1695" s="56">
        <f t="shared" si="282"/>
        <v>0</v>
      </c>
      <c r="H1695" s="56">
        <f t="shared" si="283"/>
        <v>0</v>
      </c>
      <c r="I1695" s="103">
        <f t="shared" si="290"/>
        <v>0</v>
      </c>
      <c r="J1695" s="103">
        <f t="shared" si="290"/>
        <v>0</v>
      </c>
      <c r="K1695" s="55"/>
      <c r="L1695" s="55">
        <v>0</v>
      </c>
      <c r="M1695" s="56">
        <f t="shared" si="284"/>
        <v>0</v>
      </c>
      <c r="N1695" s="56">
        <f t="shared" si="285"/>
        <v>0</v>
      </c>
      <c r="O1695" s="103">
        <f t="shared" si="291"/>
        <v>0</v>
      </c>
      <c r="P1695" s="103">
        <f t="shared" si="291"/>
        <v>0</v>
      </c>
      <c r="Q1695" s="50"/>
    </row>
    <row r="1696" spans="1:17" hidden="1" outlineLevel="1">
      <c r="A1696" s="51">
        <v>16504093</v>
      </c>
      <c r="B1696" s="52" t="s">
        <v>664</v>
      </c>
      <c r="C1696" s="53" t="s">
        <v>665</v>
      </c>
      <c r="D1696" s="54" t="s">
        <v>1391</v>
      </c>
      <c r="E1696" s="54"/>
      <c r="F1696" s="55">
        <v>0</v>
      </c>
      <c r="G1696" s="56">
        <f t="shared" si="282"/>
        <v>0</v>
      </c>
      <c r="H1696" s="56">
        <f t="shared" si="283"/>
        <v>0</v>
      </c>
      <c r="I1696" s="103">
        <f t="shared" si="290"/>
        <v>0</v>
      </c>
      <c r="J1696" s="103">
        <f t="shared" si="290"/>
        <v>0</v>
      </c>
      <c r="K1696" s="55"/>
      <c r="L1696" s="55">
        <v>6228.3149999999996</v>
      </c>
      <c r="M1696" s="56">
        <f t="shared" si="284"/>
        <v>0</v>
      </c>
      <c r="N1696" s="56">
        <f t="shared" si="285"/>
        <v>0</v>
      </c>
      <c r="O1696" s="103">
        <f t="shared" si="291"/>
        <v>4132.4870025</v>
      </c>
      <c r="P1696" s="103">
        <f t="shared" si="291"/>
        <v>2095.8279975</v>
      </c>
      <c r="Q1696" s="50"/>
    </row>
    <row r="1697" spans="1:17" hidden="1" outlineLevel="1">
      <c r="A1697" s="51">
        <v>16504101</v>
      </c>
      <c r="B1697" s="52" t="s">
        <v>666</v>
      </c>
      <c r="C1697" s="53" t="s">
        <v>553</v>
      </c>
      <c r="D1697" s="54" t="s">
        <v>1391</v>
      </c>
      <c r="E1697" s="54"/>
      <c r="F1697" s="55">
        <v>0</v>
      </c>
      <c r="G1697" s="56">
        <f t="shared" si="282"/>
        <v>0</v>
      </c>
      <c r="H1697" s="56">
        <f t="shared" si="283"/>
        <v>0</v>
      </c>
      <c r="I1697" s="103">
        <f t="shared" si="290"/>
        <v>0</v>
      </c>
      <c r="J1697" s="103">
        <f t="shared" si="290"/>
        <v>0</v>
      </c>
      <c r="K1697" s="55"/>
      <c r="L1697" s="55">
        <v>29526.899999999998</v>
      </c>
      <c r="M1697" s="56">
        <f t="shared" si="284"/>
        <v>29526.899999999998</v>
      </c>
      <c r="N1697" s="56">
        <f t="shared" si="285"/>
        <v>0</v>
      </c>
      <c r="O1697" s="103">
        <f t="shared" si="291"/>
        <v>0</v>
      </c>
      <c r="P1697" s="103">
        <f t="shared" si="291"/>
        <v>0</v>
      </c>
      <c r="Q1697" s="50"/>
    </row>
    <row r="1698" spans="1:17" hidden="1" outlineLevel="1">
      <c r="A1698" s="51">
        <v>16504112</v>
      </c>
      <c r="B1698" s="52" t="s">
        <v>667</v>
      </c>
      <c r="C1698" s="53" t="s">
        <v>668</v>
      </c>
      <c r="D1698" s="54" t="s">
        <v>91</v>
      </c>
      <c r="E1698" s="54"/>
      <c r="F1698" s="55">
        <v>563700</v>
      </c>
      <c r="G1698" s="56">
        <f t="shared" si="282"/>
        <v>0</v>
      </c>
      <c r="H1698" s="56">
        <f t="shared" si="283"/>
        <v>563700</v>
      </c>
      <c r="I1698" s="103">
        <f t="shared" si="290"/>
        <v>0</v>
      </c>
      <c r="J1698" s="103">
        <f t="shared" si="290"/>
        <v>0</v>
      </c>
      <c r="K1698" s="55"/>
      <c r="L1698" s="55">
        <v>530995.83333333337</v>
      </c>
      <c r="M1698" s="56">
        <f t="shared" si="284"/>
        <v>0</v>
      </c>
      <c r="N1698" s="56">
        <f t="shared" si="285"/>
        <v>530995.83333333337</v>
      </c>
      <c r="O1698" s="103">
        <f t="shared" si="291"/>
        <v>0</v>
      </c>
      <c r="P1698" s="103">
        <f t="shared" si="291"/>
        <v>0</v>
      </c>
      <c r="Q1698" s="50"/>
    </row>
    <row r="1699" spans="1:17" hidden="1" outlineLevel="1">
      <c r="A1699" s="51">
        <v>16504171</v>
      </c>
      <c r="B1699" s="52" t="s">
        <v>669</v>
      </c>
      <c r="C1699" s="53" t="s">
        <v>560</v>
      </c>
      <c r="D1699" s="54" t="s">
        <v>1391</v>
      </c>
      <c r="E1699" s="54"/>
      <c r="F1699" s="55">
        <v>3879205.54</v>
      </c>
      <c r="G1699" s="56">
        <f t="shared" si="282"/>
        <v>3879205.54</v>
      </c>
      <c r="H1699" s="56">
        <f t="shared" si="283"/>
        <v>0</v>
      </c>
      <c r="I1699" s="103">
        <f t="shared" si="290"/>
        <v>0</v>
      </c>
      <c r="J1699" s="103">
        <f t="shared" si="290"/>
        <v>0</v>
      </c>
      <c r="K1699" s="55"/>
      <c r="L1699" s="55">
        <v>3231374.0408333335</v>
      </c>
      <c r="M1699" s="56">
        <f t="shared" si="284"/>
        <v>3231374.0408333335</v>
      </c>
      <c r="N1699" s="56">
        <f t="shared" si="285"/>
        <v>0</v>
      </c>
      <c r="O1699" s="103">
        <f t="shared" si="291"/>
        <v>0</v>
      </c>
      <c r="P1699" s="103">
        <f t="shared" si="291"/>
        <v>0</v>
      </c>
      <c r="Q1699" s="50"/>
    </row>
    <row r="1700" spans="1:17" hidden="1" outlineLevel="1">
      <c r="A1700" s="51">
        <v>16504181</v>
      </c>
      <c r="B1700" s="52" t="s">
        <v>670</v>
      </c>
      <c r="C1700" s="53" t="s">
        <v>562</v>
      </c>
      <c r="D1700" s="54" t="s">
        <v>1391</v>
      </c>
      <c r="E1700" s="54"/>
      <c r="F1700" s="55">
        <v>2129168.4500000002</v>
      </c>
      <c r="G1700" s="56">
        <f t="shared" si="282"/>
        <v>2129168.4500000002</v>
      </c>
      <c r="H1700" s="56">
        <f t="shared" si="283"/>
        <v>0</v>
      </c>
      <c r="I1700" s="103">
        <f t="shared" si="290"/>
        <v>0</v>
      </c>
      <c r="J1700" s="103">
        <f t="shared" si="290"/>
        <v>0</v>
      </c>
      <c r="K1700" s="55"/>
      <c r="L1700" s="55">
        <v>1773572.3270833334</v>
      </c>
      <c r="M1700" s="56">
        <f t="shared" si="284"/>
        <v>1773572.3270833334</v>
      </c>
      <c r="N1700" s="56">
        <f t="shared" si="285"/>
        <v>0</v>
      </c>
      <c r="O1700" s="103">
        <f t="shared" si="291"/>
        <v>0</v>
      </c>
      <c r="P1700" s="103">
        <f t="shared" si="291"/>
        <v>0</v>
      </c>
      <c r="Q1700" s="50"/>
    </row>
    <row r="1701" spans="1:17" hidden="1" outlineLevel="1">
      <c r="A1701" s="51">
        <v>16504191</v>
      </c>
      <c r="B1701" s="52" t="s">
        <v>671</v>
      </c>
      <c r="C1701" s="53" t="s">
        <v>672</v>
      </c>
      <c r="D1701" s="54" t="s">
        <v>1391</v>
      </c>
      <c r="E1701" s="54"/>
      <c r="F1701" s="55">
        <v>61871.85</v>
      </c>
      <c r="G1701" s="56">
        <f t="shared" si="282"/>
        <v>61871.85</v>
      </c>
      <c r="H1701" s="56">
        <f t="shared" si="283"/>
        <v>0</v>
      </c>
      <c r="I1701" s="103">
        <f t="shared" si="290"/>
        <v>0</v>
      </c>
      <c r="J1701" s="103">
        <f t="shared" si="290"/>
        <v>0</v>
      </c>
      <c r="K1701" s="55"/>
      <c r="L1701" s="55">
        <v>51527.234999999993</v>
      </c>
      <c r="M1701" s="56">
        <f t="shared" si="284"/>
        <v>51527.234999999993</v>
      </c>
      <c r="N1701" s="56">
        <f t="shared" si="285"/>
        <v>0</v>
      </c>
      <c r="O1701" s="103">
        <f t="shared" si="291"/>
        <v>0</v>
      </c>
      <c r="P1701" s="103">
        <f t="shared" si="291"/>
        <v>0</v>
      </c>
      <c r="Q1701" s="50"/>
    </row>
    <row r="1702" spans="1:17" hidden="1" outlineLevel="1">
      <c r="A1702" s="51">
        <v>16504201</v>
      </c>
      <c r="B1702" s="52" t="s">
        <v>673</v>
      </c>
      <c r="C1702" s="53" t="s">
        <v>483</v>
      </c>
      <c r="D1702" s="54" t="s">
        <v>1391</v>
      </c>
      <c r="E1702" s="54"/>
      <c r="F1702" s="55">
        <v>33006</v>
      </c>
      <c r="G1702" s="56">
        <f t="shared" si="282"/>
        <v>33006</v>
      </c>
      <c r="H1702" s="56">
        <f t="shared" si="283"/>
        <v>0</v>
      </c>
      <c r="I1702" s="103">
        <f t="shared" si="290"/>
        <v>0</v>
      </c>
      <c r="J1702" s="103">
        <f t="shared" si="290"/>
        <v>0</v>
      </c>
      <c r="K1702" s="55"/>
      <c r="L1702" s="55">
        <v>33006</v>
      </c>
      <c r="M1702" s="56">
        <f t="shared" si="284"/>
        <v>33006</v>
      </c>
      <c r="N1702" s="56">
        <f t="shared" si="285"/>
        <v>0</v>
      </c>
      <c r="O1702" s="103">
        <f t="shared" si="291"/>
        <v>0</v>
      </c>
      <c r="P1702" s="103">
        <f t="shared" si="291"/>
        <v>0</v>
      </c>
      <c r="Q1702" s="50"/>
    </row>
    <row r="1703" spans="1:17" hidden="1" outlineLevel="1">
      <c r="A1703" s="51">
        <v>16504221</v>
      </c>
      <c r="B1703" s="52" t="s">
        <v>674</v>
      </c>
      <c r="C1703" s="53" t="s">
        <v>556</v>
      </c>
      <c r="D1703" s="54" t="s">
        <v>1391</v>
      </c>
      <c r="E1703" s="54"/>
      <c r="F1703" s="55">
        <v>0</v>
      </c>
      <c r="G1703" s="56">
        <f t="shared" si="282"/>
        <v>0</v>
      </c>
      <c r="H1703" s="56">
        <f t="shared" si="283"/>
        <v>0</v>
      </c>
      <c r="I1703" s="103">
        <f t="shared" si="290"/>
        <v>0</v>
      </c>
      <c r="J1703" s="103">
        <f t="shared" si="290"/>
        <v>0</v>
      </c>
      <c r="K1703" s="55"/>
      <c r="L1703" s="55">
        <v>63084.583333333336</v>
      </c>
      <c r="M1703" s="56">
        <f t="shared" si="284"/>
        <v>63084.583333333336</v>
      </c>
      <c r="N1703" s="56">
        <f t="shared" si="285"/>
        <v>0</v>
      </c>
      <c r="O1703" s="103">
        <f t="shared" si="291"/>
        <v>0</v>
      </c>
      <c r="P1703" s="103">
        <f t="shared" si="291"/>
        <v>0</v>
      </c>
      <c r="Q1703" s="50"/>
    </row>
    <row r="1704" spans="1:17" hidden="1" outlineLevel="1">
      <c r="A1704" s="51">
        <v>16504223</v>
      </c>
      <c r="B1704" s="52" t="s">
        <v>675</v>
      </c>
      <c r="C1704" s="53" t="s">
        <v>676</v>
      </c>
      <c r="D1704" s="54" t="s">
        <v>1391</v>
      </c>
      <c r="E1704" s="54"/>
      <c r="F1704" s="55">
        <v>0</v>
      </c>
      <c r="G1704" s="56">
        <f t="shared" si="282"/>
        <v>0</v>
      </c>
      <c r="H1704" s="56">
        <f t="shared" si="283"/>
        <v>0</v>
      </c>
      <c r="I1704" s="103">
        <f t="shared" si="290"/>
        <v>0</v>
      </c>
      <c r="J1704" s="103">
        <f t="shared" si="290"/>
        <v>0</v>
      </c>
      <c r="K1704" s="55"/>
      <c r="L1704" s="55">
        <v>0</v>
      </c>
      <c r="M1704" s="56">
        <f t="shared" si="284"/>
        <v>0</v>
      </c>
      <c r="N1704" s="56">
        <f t="shared" si="285"/>
        <v>0</v>
      </c>
      <c r="O1704" s="103">
        <f t="shared" si="291"/>
        <v>0</v>
      </c>
      <c r="P1704" s="103">
        <f t="shared" si="291"/>
        <v>0</v>
      </c>
      <c r="Q1704" s="50"/>
    </row>
    <row r="1705" spans="1:17" hidden="1" outlineLevel="1">
      <c r="A1705" s="51">
        <v>16504231</v>
      </c>
      <c r="B1705" s="52" t="s">
        <v>677</v>
      </c>
      <c r="C1705" s="53" t="s">
        <v>592</v>
      </c>
      <c r="D1705" s="54" t="s">
        <v>1391</v>
      </c>
      <c r="E1705" s="54"/>
      <c r="F1705" s="55">
        <v>0</v>
      </c>
      <c r="G1705" s="56">
        <f t="shared" si="282"/>
        <v>0</v>
      </c>
      <c r="H1705" s="56">
        <f t="shared" si="283"/>
        <v>0</v>
      </c>
      <c r="I1705" s="103">
        <f t="shared" si="290"/>
        <v>0</v>
      </c>
      <c r="J1705" s="103">
        <f t="shared" si="290"/>
        <v>0</v>
      </c>
      <c r="K1705" s="55"/>
      <c r="L1705" s="55">
        <v>0</v>
      </c>
      <c r="M1705" s="56">
        <f t="shared" si="284"/>
        <v>0</v>
      </c>
      <c r="N1705" s="56">
        <f t="shared" si="285"/>
        <v>0</v>
      </c>
      <c r="O1705" s="103">
        <f t="shared" si="291"/>
        <v>0</v>
      </c>
      <c r="P1705" s="103">
        <f t="shared" si="291"/>
        <v>0</v>
      </c>
      <c r="Q1705" s="50"/>
    </row>
    <row r="1706" spans="1:17" hidden="1" outlineLevel="1">
      <c r="A1706" s="51">
        <v>16504233</v>
      </c>
      <c r="B1706" s="52" t="s">
        <v>678</v>
      </c>
      <c r="C1706" s="53" t="s">
        <v>612</v>
      </c>
      <c r="D1706" s="54" t="s">
        <v>1391</v>
      </c>
      <c r="E1706" s="54"/>
      <c r="F1706" s="55">
        <v>0</v>
      </c>
      <c r="G1706" s="56">
        <f t="shared" si="282"/>
        <v>0</v>
      </c>
      <c r="H1706" s="56">
        <f t="shared" si="283"/>
        <v>0</v>
      </c>
      <c r="I1706" s="103">
        <f t="shared" si="290"/>
        <v>0</v>
      </c>
      <c r="J1706" s="103">
        <f t="shared" si="290"/>
        <v>0</v>
      </c>
      <c r="K1706" s="55"/>
      <c r="L1706" s="55">
        <v>0</v>
      </c>
      <c r="M1706" s="56">
        <f t="shared" si="284"/>
        <v>0</v>
      </c>
      <c r="N1706" s="56">
        <f t="shared" si="285"/>
        <v>0</v>
      </c>
      <c r="O1706" s="103">
        <f t="shared" si="291"/>
        <v>0</v>
      </c>
      <c r="P1706" s="103">
        <f t="shared" si="291"/>
        <v>0</v>
      </c>
      <c r="Q1706" s="50"/>
    </row>
    <row r="1707" spans="1:17" hidden="1" outlineLevel="1">
      <c r="A1707" s="51">
        <v>16504241</v>
      </c>
      <c r="B1707" s="52" t="s">
        <v>679</v>
      </c>
      <c r="C1707" s="53" t="s">
        <v>596</v>
      </c>
      <c r="D1707" s="54" t="s">
        <v>1391</v>
      </c>
      <c r="E1707" s="54"/>
      <c r="F1707" s="55">
        <v>0</v>
      </c>
      <c r="G1707" s="56">
        <f t="shared" ref="G1707:G1770" si="292">IF(RIGHT($A1707)="1",$F1707,0)</f>
        <v>0</v>
      </c>
      <c r="H1707" s="56">
        <f t="shared" ref="H1707:H1770" si="293">IF(RIGHT($A1707)="2",$F1707,0)</f>
        <v>0</v>
      </c>
      <c r="I1707" s="103">
        <f t="shared" ref="I1707:J1726" si="294">IF(AND(RIGHT($A1707)&lt;&gt;"1",RIGHT($A1707)&lt;&gt;"2"),$F1707,0)*I$1385</f>
        <v>0</v>
      </c>
      <c r="J1707" s="103">
        <f t="shared" si="294"/>
        <v>0</v>
      </c>
      <c r="K1707" s="55"/>
      <c r="L1707" s="55">
        <v>0</v>
      </c>
      <c r="M1707" s="56">
        <f t="shared" ref="M1707:M1770" si="295">IF(RIGHT($A1707)="1",$L1707,0)</f>
        <v>0</v>
      </c>
      <c r="N1707" s="56">
        <f t="shared" ref="N1707:N1770" si="296">IF(RIGHT($A1707)="2",$L1707,0)</f>
        <v>0</v>
      </c>
      <c r="O1707" s="103">
        <f t="shared" ref="O1707:P1726" si="297">IF(AND(RIGHT($A1707)&lt;&gt;"1",RIGHT($A1707)&lt;&gt;"2"),$L1707,0)*O$1385</f>
        <v>0</v>
      </c>
      <c r="P1707" s="103">
        <f t="shared" si="297"/>
        <v>0</v>
      </c>
      <c r="Q1707" s="50"/>
    </row>
    <row r="1708" spans="1:17" hidden="1" outlineLevel="1">
      <c r="A1708" s="51">
        <v>16504243</v>
      </c>
      <c r="B1708" s="52" t="s">
        <v>680</v>
      </c>
      <c r="C1708" s="53" t="s">
        <v>681</v>
      </c>
      <c r="D1708" s="54" t="s">
        <v>1391</v>
      </c>
      <c r="E1708" s="54"/>
      <c r="F1708" s="55">
        <v>0</v>
      </c>
      <c r="G1708" s="56">
        <f t="shared" si="292"/>
        <v>0</v>
      </c>
      <c r="H1708" s="56">
        <f t="shared" si="293"/>
        <v>0</v>
      </c>
      <c r="I1708" s="103">
        <f t="shared" si="294"/>
        <v>0</v>
      </c>
      <c r="J1708" s="103">
        <f t="shared" si="294"/>
        <v>0</v>
      </c>
      <c r="K1708" s="55"/>
      <c r="L1708" s="55">
        <v>14950.359583333337</v>
      </c>
      <c r="M1708" s="56">
        <f t="shared" si="295"/>
        <v>0</v>
      </c>
      <c r="N1708" s="56">
        <f t="shared" si="296"/>
        <v>0</v>
      </c>
      <c r="O1708" s="103">
        <f t="shared" si="297"/>
        <v>9919.5635835416688</v>
      </c>
      <c r="P1708" s="103">
        <f t="shared" si="297"/>
        <v>5030.7959997916678</v>
      </c>
      <c r="Q1708" s="50"/>
    </row>
    <row r="1709" spans="1:17" hidden="1" outlineLevel="1">
      <c r="A1709" s="51">
        <v>16504251</v>
      </c>
      <c r="B1709" s="52" t="s">
        <v>682</v>
      </c>
      <c r="C1709" s="53" t="s">
        <v>600</v>
      </c>
      <c r="D1709" s="54" t="s">
        <v>1391</v>
      </c>
      <c r="E1709" s="54"/>
      <c r="F1709" s="55">
        <v>0</v>
      </c>
      <c r="G1709" s="56">
        <f t="shared" si="292"/>
        <v>0</v>
      </c>
      <c r="H1709" s="56">
        <f t="shared" si="293"/>
        <v>0</v>
      </c>
      <c r="I1709" s="103">
        <f t="shared" si="294"/>
        <v>0</v>
      </c>
      <c r="J1709" s="103">
        <f t="shared" si="294"/>
        <v>0</v>
      </c>
      <c r="K1709" s="55"/>
      <c r="L1709" s="55">
        <v>0</v>
      </c>
      <c r="M1709" s="56">
        <f t="shared" si="295"/>
        <v>0</v>
      </c>
      <c r="N1709" s="56">
        <f t="shared" si="296"/>
        <v>0</v>
      </c>
      <c r="O1709" s="103">
        <f t="shared" si="297"/>
        <v>0</v>
      </c>
      <c r="P1709" s="103">
        <f t="shared" si="297"/>
        <v>0</v>
      </c>
      <c r="Q1709" s="50"/>
    </row>
    <row r="1710" spans="1:17" hidden="1" outlineLevel="1">
      <c r="A1710" s="51">
        <v>16504253</v>
      </c>
      <c r="B1710" s="52" t="s">
        <v>683</v>
      </c>
      <c r="C1710" s="53" t="s">
        <v>684</v>
      </c>
      <c r="D1710" s="54" t="s">
        <v>1391</v>
      </c>
      <c r="E1710" s="54"/>
      <c r="F1710" s="55">
        <v>0</v>
      </c>
      <c r="G1710" s="56">
        <f t="shared" si="292"/>
        <v>0</v>
      </c>
      <c r="H1710" s="56">
        <f t="shared" si="293"/>
        <v>0</v>
      </c>
      <c r="I1710" s="103">
        <f t="shared" si="294"/>
        <v>0</v>
      </c>
      <c r="J1710" s="103">
        <f t="shared" si="294"/>
        <v>0</v>
      </c>
      <c r="K1710" s="55"/>
      <c r="L1710" s="55">
        <v>0</v>
      </c>
      <c r="M1710" s="56">
        <f t="shared" si="295"/>
        <v>0</v>
      </c>
      <c r="N1710" s="56">
        <f t="shared" si="296"/>
        <v>0</v>
      </c>
      <c r="O1710" s="103">
        <f t="shared" si="297"/>
        <v>0</v>
      </c>
      <c r="P1710" s="103">
        <f t="shared" si="297"/>
        <v>0</v>
      </c>
      <c r="Q1710" s="50"/>
    </row>
    <row r="1711" spans="1:17" hidden="1" outlineLevel="1">
      <c r="A1711" s="51">
        <v>16504261</v>
      </c>
      <c r="B1711" s="52" t="s">
        <v>685</v>
      </c>
      <c r="C1711" s="53" t="s">
        <v>568</v>
      </c>
      <c r="D1711" s="54" t="s">
        <v>1391</v>
      </c>
      <c r="E1711" s="54"/>
      <c r="F1711" s="55">
        <v>2920434.98</v>
      </c>
      <c r="G1711" s="56">
        <f t="shared" si="292"/>
        <v>2920434.98</v>
      </c>
      <c r="H1711" s="56">
        <f t="shared" si="293"/>
        <v>0</v>
      </c>
      <c r="I1711" s="103">
        <f t="shared" si="294"/>
        <v>0</v>
      </c>
      <c r="J1711" s="103">
        <f t="shared" si="294"/>
        <v>0</v>
      </c>
      <c r="K1711" s="55"/>
      <c r="L1711" s="55">
        <v>2309364.2720833332</v>
      </c>
      <c r="M1711" s="56">
        <f t="shared" si="295"/>
        <v>2309364.2720833332</v>
      </c>
      <c r="N1711" s="56">
        <f t="shared" si="296"/>
        <v>0</v>
      </c>
      <c r="O1711" s="103">
        <f t="shared" si="297"/>
        <v>0</v>
      </c>
      <c r="P1711" s="103">
        <f t="shared" si="297"/>
        <v>0</v>
      </c>
      <c r="Q1711" s="50"/>
    </row>
    <row r="1712" spans="1:17" hidden="1" outlineLevel="1">
      <c r="A1712" s="51">
        <v>16504271</v>
      </c>
      <c r="B1712" s="52" t="s">
        <v>686</v>
      </c>
      <c r="C1712" s="53" t="s">
        <v>570</v>
      </c>
      <c r="D1712" s="54" t="s">
        <v>1391</v>
      </c>
      <c r="E1712" s="54"/>
      <c r="F1712" s="55">
        <v>1603033.19</v>
      </c>
      <c r="G1712" s="56">
        <f t="shared" si="292"/>
        <v>1603033.19</v>
      </c>
      <c r="H1712" s="56">
        <f t="shared" si="293"/>
        <v>0</v>
      </c>
      <c r="I1712" s="103">
        <f t="shared" si="294"/>
        <v>0</v>
      </c>
      <c r="J1712" s="103">
        <f t="shared" si="294"/>
        <v>0</v>
      </c>
      <c r="K1712" s="55"/>
      <c r="L1712" s="55">
        <v>1267615.1375</v>
      </c>
      <c r="M1712" s="56">
        <f t="shared" si="295"/>
        <v>1267615.1375</v>
      </c>
      <c r="N1712" s="56">
        <f t="shared" si="296"/>
        <v>0</v>
      </c>
      <c r="O1712" s="103">
        <f t="shared" si="297"/>
        <v>0</v>
      </c>
      <c r="P1712" s="103">
        <f t="shared" si="297"/>
        <v>0</v>
      </c>
      <c r="Q1712" s="50"/>
    </row>
    <row r="1713" spans="1:17" hidden="1" outlineLevel="1">
      <c r="A1713" s="51">
        <v>16504273</v>
      </c>
      <c r="B1713" s="52" t="s">
        <v>687</v>
      </c>
      <c r="C1713" s="53" t="s">
        <v>688</v>
      </c>
      <c r="D1713" s="54" t="s">
        <v>1391</v>
      </c>
      <c r="E1713" s="54"/>
      <c r="F1713" s="55">
        <v>0</v>
      </c>
      <c r="G1713" s="56">
        <f t="shared" si="292"/>
        <v>0</v>
      </c>
      <c r="H1713" s="56">
        <f t="shared" si="293"/>
        <v>0</v>
      </c>
      <c r="I1713" s="103">
        <f t="shared" si="294"/>
        <v>0</v>
      </c>
      <c r="J1713" s="103">
        <f t="shared" si="294"/>
        <v>0</v>
      </c>
      <c r="K1713" s="55"/>
      <c r="L1713" s="55">
        <v>0</v>
      </c>
      <c r="M1713" s="56">
        <f t="shared" si="295"/>
        <v>0</v>
      </c>
      <c r="N1713" s="56">
        <f t="shared" si="296"/>
        <v>0</v>
      </c>
      <c r="O1713" s="103">
        <f t="shared" si="297"/>
        <v>0</v>
      </c>
      <c r="P1713" s="103">
        <f t="shared" si="297"/>
        <v>0</v>
      </c>
      <c r="Q1713" s="50"/>
    </row>
    <row r="1714" spans="1:17" hidden="1" outlineLevel="1">
      <c r="A1714" s="51">
        <v>16504281</v>
      </c>
      <c r="B1714" s="52" t="s">
        <v>689</v>
      </c>
      <c r="C1714" s="53" t="s">
        <v>690</v>
      </c>
      <c r="D1714" s="54" t="s">
        <v>1391</v>
      </c>
      <c r="E1714" s="54"/>
      <c r="F1714" s="55">
        <v>46633.67</v>
      </c>
      <c r="G1714" s="56">
        <f t="shared" si="292"/>
        <v>46633.67</v>
      </c>
      <c r="H1714" s="56">
        <f t="shared" si="293"/>
        <v>0</v>
      </c>
      <c r="I1714" s="103">
        <f t="shared" si="294"/>
        <v>0</v>
      </c>
      <c r="J1714" s="103">
        <f t="shared" si="294"/>
        <v>0</v>
      </c>
      <c r="K1714" s="55"/>
      <c r="L1714" s="55">
        <v>36876.063750000001</v>
      </c>
      <c r="M1714" s="56">
        <f t="shared" si="295"/>
        <v>36876.063750000001</v>
      </c>
      <c r="N1714" s="56">
        <f t="shared" si="296"/>
        <v>0</v>
      </c>
      <c r="O1714" s="103">
        <f t="shared" si="297"/>
        <v>0</v>
      </c>
      <c r="P1714" s="103">
        <f t="shared" si="297"/>
        <v>0</v>
      </c>
      <c r="Q1714" s="50"/>
    </row>
    <row r="1715" spans="1:17" hidden="1" outlineLevel="1">
      <c r="A1715" s="51">
        <v>16504283</v>
      </c>
      <c r="B1715" s="52" t="s">
        <v>691</v>
      </c>
      <c r="C1715" s="53" t="s">
        <v>692</v>
      </c>
      <c r="D1715" s="54" t="s">
        <v>1391</v>
      </c>
      <c r="E1715" s="54"/>
      <c r="F1715" s="55">
        <v>0</v>
      </c>
      <c r="G1715" s="56">
        <f t="shared" si="292"/>
        <v>0</v>
      </c>
      <c r="H1715" s="56">
        <f t="shared" si="293"/>
        <v>0</v>
      </c>
      <c r="I1715" s="103">
        <f t="shared" si="294"/>
        <v>0</v>
      </c>
      <c r="J1715" s="103">
        <f t="shared" si="294"/>
        <v>0</v>
      </c>
      <c r="K1715" s="55"/>
      <c r="L1715" s="55">
        <v>0</v>
      </c>
      <c r="M1715" s="56">
        <f t="shared" si="295"/>
        <v>0</v>
      </c>
      <c r="N1715" s="56">
        <f t="shared" si="296"/>
        <v>0</v>
      </c>
      <c r="O1715" s="103">
        <f t="shared" si="297"/>
        <v>0</v>
      </c>
      <c r="P1715" s="103">
        <f t="shared" si="297"/>
        <v>0</v>
      </c>
      <c r="Q1715" s="50"/>
    </row>
    <row r="1716" spans="1:17" hidden="1" outlineLevel="1">
      <c r="A1716" s="51">
        <v>16504293</v>
      </c>
      <c r="B1716" s="52" t="s">
        <v>693</v>
      </c>
      <c r="C1716" s="53" t="s">
        <v>694</v>
      </c>
      <c r="D1716" s="54" t="s">
        <v>1391</v>
      </c>
      <c r="E1716" s="54"/>
      <c r="F1716" s="55">
        <v>0</v>
      </c>
      <c r="G1716" s="56">
        <f t="shared" si="292"/>
        <v>0</v>
      </c>
      <c r="H1716" s="56">
        <f t="shared" si="293"/>
        <v>0</v>
      </c>
      <c r="I1716" s="103">
        <f t="shared" si="294"/>
        <v>0</v>
      </c>
      <c r="J1716" s="103">
        <f t="shared" si="294"/>
        <v>0</v>
      </c>
      <c r="K1716" s="55"/>
      <c r="L1716" s="55">
        <v>0</v>
      </c>
      <c r="M1716" s="56">
        <f t="shared" si="295"/>
        <v>0</v>
      </c>
      <c r="N1716" s="56">
        <f t="shared" si="296"/>
        <v>0</v>
      </c>
      <c r="O1716" s="103">
        <f t="shared" si="297"/>
        <v>0</v>
      </c>
      <c r="P1716" s="103">
        <f t="shared" si="297"/>
        <v>0</v>
      </c>
      <c r="Q1716" s="50"/>
    </row>
    <row r="1717" spans="1:17" hidden="1" outlineLevel="1">
      <c r="A1717" s="51">
        <v>16504303</v>
      </c>
      <c r="B1717" s="52" t="s">
        <v>695</v>
      </c>
      <c r="C1717" s="53" t="s">
        <v>696</v>
      </c>
      <c r="D1717" s="54" t="s">
        <v>1391</v>
      </c>
      <c r="E1717" s="54"/>
      <c r="F1717" s="55">
        <v>0</v>
      </c>
      <c r="G1717" s="56">
        <f t="shared" si="292"/>
        <v>0</v>
      </c>
      <c r="H1717" s="56">
        <f t="shared" si="293"/>
        <v>0</v>
      </c>
      <c r="I1717" s="103">
        <f t="shared" si="294"/>
        <v>0</v>
      </c>
      <c r="J1717" s="103">
        <f t="shared" si="294"/>
        <v>0</v>
      </c>
      <c r="K1717" s="55"/>
      <c r="L1717" s="55">
        <v>9263.9162500000002</v>
      </c>
      <c r="M1717" s="56">
        <f t="shared" si="295"/>
        <v>0</v>
      </c>
      <c r="N1717" s="56">
        <f t="shared" si="296"/>
        <v>0</v>
      </c>
      <c r="O1717" s="103">
        <f t="shared" si="297"/>
        <v>6146.608431875</v>
      </c>
      <c r="P1717" s="103">
        <f t="shared" si="297"/>
        <v>3117.3078181250003</v>
      </c>
      <c r="Q1717" s="50"/>
    </row>
    <row r="1718" spans="1:17" hidden="1" outlineLevel="1">
      <c r="A1718" s="51">
        <v>16504313</v>
      </c>
      <c r="B1718" s="52" t="s">
        <v>697</v>
      </c>
      <c r="C1718" s="53" t="s">
        <v>698</v>
      </c>
      <c r="D1718" s="54" t="s">
        <v>1391</v>
      </c>
      <c r="E1718" s="54"/>
      <c r="F1718" s="55">
        <v>0</v>
      </c>
      <c r="G1718" s="56">
        <f t="shared" si="292"/>
        <v>0</v>
      </c>
      <c r="H1718" s="56">
        <f t="shared" si="293"/>
        <v>0</v>
      </c>
      <c r="I1718" s="103">
        <f t="shared" si="294"/>
        <v>0</v>
      </c>
      <c r="J1718" s="103">
        <f t="shared" si="294"/>
        <v>0</v>
      </c>
      <c r="K1718" s="55"/>
      <c r="L1718" s="55">
        <v>37829.098749999997</v>
      </c>
      <c r="M1718" s="56">
        <f t="shared" si="295"/>
        <v>0</v>
      </c>
      <c r="N1718" s="56">
        <f t="shared" si="296"/>
        <v>0</v>
      </c>
      <c r="O1718" s="103">
        <f t="shared" si="297"/>
        <v>25099.607020624997</v>
      </c>
      <c r="P1718" s="103">
        <f t="shared" si="297"/>
        <v>12729.491729375</v>
      </c>
      <c r="Q1718" s="50"/>
    </row>
    <row r="1719" spans="1:17" hidden="1" outlineLevel="1">
      <c r="A1719" s="51">
        <v>16504323</v>
      </c>
      <c r="B1719" s="52" t="s">
        <v>699</v>
      </c>
      <c r="C1719" s="53" t="s">
        <v>700</v>
      </c>
      <c r="D1719" s="54" t="s">
        <v>1391</v>
      </c>
      <c r="E1719" s="54"/>
      <c r="F1719" s="55">
        <v>0</v>
      </c>
      <c r="G1719" s="56">
        <f t="shared" si="292"/>
        <v>0</v>
      </c>
      <c r="H1719" s="56">
        <f t="shared" si="293"/>
        <v>0</v>
      </c>
      <c r="I1719" s="103">
        <f t="shared" si="294"/>
        <v>0</v>
      </c>
      <c r="J1719" s="103">
        <f t="shared" si="294"/>
        <v>0</v>
      </c>
      <c r="K1719" s="55"/>
      <c r="L1719" s="55">
        <v>31668.849166666667</v>
      </c>
      <c r="M1719" s="56">
        <f t="shared" si="295"/>
        <v>0</v>
      </c>
      <c r="N1719" s="56">
        <f t="shared" si="296"/>
        <v>0</v>
      </c>
      <c r="O1719" s="103">
        <f t="shared" si="297"/>
        <v>21012.281422083332</v>
      </c>
      <c r="P1719" s="103">
        <f t="shared" si="297"/>
        <v>10656.567744583333</v>
      </c>
      <c r="Q1719" s="50"/>
    </row>
    <row r="1720" spans="1:17" hidden="1" outlineLevel="1">
      <c r="A1720" s="51">
        <v>16504353</v>
      </c>
      <c r="B1720" s="52" t="s">
        <v>701</v>
      </c>
      <c r="C1720" s="53" t="s">
        <v>380</v>
      </c>
      <c r="D1720" s="54" t="s">
        <v>1391</v>
      </c>
      <c r="E1720" s="54"/>
      <c r="F1720" s="55">
        <v>0</v>
      </c>
      <c r="G1720" s="56">
        <f t="shared" si="292"/>
        <v>0</v>
      </c>
      <c r="H1720" s="56">
        <f t="shared" si="293"/>
        <v>0</v>
      </c>
      <c r="I1720" s="103">
        <f t="shared" si="294"/>
        <v>0</v>
      </c>
      <c r="J1720" s="103">
        <f t="shared" si="294"/>
        <v>0</v>
      </c>
      <c r="K1720" s="55"/>
      <c r="L1720" s="55">
        <v>96299.067500000005</v>
      </c>
      <c r="M1720" s="56">
        <f t="shared" si="295"/>
        <v>0</v>
      </c>
      <c r="N1720" s="56">
        <f t="shared" si="296"/>
        <v>0</v>
      </c>
      <c r="O1720" s="103">
        <f t="shared" si="297"/>
        <v>63894.431286250001</v>
      </c>
      <c r="P1720" s="103">
        <f t="shared" si="297"/>
        <v>32404.636213750004</v>
      </c>
      <c r="Q1720" s="50"/>
    </row>
    <row r="1721" spans="1:17" hidden="1" outlineLevel="1">
      <c r="A1721" s="51">
        <v>16504373</v>
      </c>
      <c r="B1721" s="52" t="s">
        <v>702</v>
      </c>
      <c r="C1721" s="53" t="s">
        <v>703</v>
      </c>
      <c r="D1721" s="54" t="s">
        <v>1391</v>
      </c>
      <c r="E1721" s="54"/>
      <c r="F1721" s="55">
        <v>0</v>
      </c>
      <c r="G1721" s="56">
        <f t="shared" si="292"/>
        <v>0</v>
      </c>
      <c r="H1721" s="56">
        <f t="shared" si="293"/>
        <v>0</v>
      </c>
      <c r="I1721" s="103">
        <f t="shared" si="294"/>
        <v>0</v>
      </c>
      <c r="J1721" s="103">
        <f t="shared" si="294"/>
        <v>0</v>
      </c>
      <c r="K1721" s="55"/>
      <c r="L1721" s="55">
        <v>0</v>
      </c>
      <c r="M1721" s="56">
        <f t="shared" si="295"/>
        <v>0</v>
      </c>
      <c r="N1721" s="56">
        <f t="shared" si="296"/>
        <v>0</v>
      </c>
      <c r="O1721" s="103">
        <f t="shared" si="297"/>
        <v>0</v>
      </c>
      <c r="P1721" s="103">
        <f t="shared" si="297"/>
        <v>0</v>
      </c>
      <c r="Q1721" s="50"/>
    </row>
    <row r="1722" spans="1:17" hidden="1" outlineLevel="1">
      <c r="A1722" s="51">
        <v>16504383</v>
      </c>
      <c r="B1722" s="52" t="s">
        <v>704</v>
      </c>
      <c r="C1722" s="53" t="s">
        <v>705</v>
      </c>
      <c r="D1722" s="54" t="s">
        <v>1391</v>
      </c>
      <c r="E1722" s="54"/>
      <c r="F1722" s="55">
        <v>0</v>
      </c>
      <c r="G1722" s="56">
        <f t="shared" si="292"/>
        <v>0</v>
      </c>
      <c r="H1722" s="56">
        <f t="shared" si="293"/>
        <v>0</v>
      </c>
      <c r="I1722" s="103">
        <f t="shared" si="294"/>
        <v>0</v>
      </c>
      <c r="J1722" s="103">
        <f t="shared" si="294"/>
        <v>0</v>
      </c>
      <c r="K1722" s="55"/>
      <c r="L1722" s="55">
        <v>96898.346250000002</v>
      </c>
      <c r="M1722" s="56">
        <f t="shared" si="295"/>
        <v>0</v>
      </c>
      <c r="N1722" s="56">
        <f t="shared" si="296"/>
        <v>0</v>
      </c>
      <c r="O1722" s="103">
        <f t="shared" si="297"/>
        <v>64292.052736874997</v>
      </c>
      <c r="P1722" s="103">
        <f t="shared" si="297"/>
        <v>32606.293513125001</v>
      </c>
      <c r="Q1722" s="50"/>
    </row>
    <row r="1723" spans="1:17" hidden="1" outlineLevel="1">
      <c r="A1723" s="51">
        <v>16504393</v>
      </c>
      <c r="B1723" s="52" t="s">
        <v>706</v>
      </c>
      <c r="C1723" s="53" t="s">
        <v>707</v>
      </c>
      <c r="D1723" s="54" t="s">
        <v>1391</v>
      </c>
      <c r="E1723" s="54"/>
      <c r="F1723" s="55">
        <v>0</v>
      </c>
      <c r="G1723" s="56">
        <f t="shared" si="292"/>
        <v>0</v>
      </c>
      <c r="H1723" s="56">
        <f t="shared" si="293"/>
        <v>0</v>
      </c>
      <c r="I1723" s="103">
        <f t="shared" si="294"/>
        <v>0</v>
      </c>
      <c r="J1723" s="103">
        <f t="shared" si="294"/>
        <v>0</v>
      </c>
      <c r="K1723" s="55"/>
      <c r="L1723" s="55">
        <v>59276.462500000001</v>
      </c>
      <c r="M1723" s="56">
        <f t="shared" si="295"/>
        <v>0</v>
      </c>
      <c r="N1723" s="56">
        <f t="shared" si="296"/>
        <v>0</v>
      </c>
      <c r="O1723" s="103">
        <f t="shared" si="297"/>
        <v>39329.932868750002</v>
      </c>
      <c r="P1723" s="103">
        <f t="shared" si="297"/>
        <v>19946.529631250003</v>
      </c>
      <c r="Q1723" s="50"/>
    </row>
    <row r="1724" spans="1:17" hidden="1" outlineLevel="1">
      <c r="A1724" s="51">
        <v>16504403</v>
      </c>
      <c r="B1724" s="52" t="s">
        <v>708</v>
      </c>
      <c r="C1724" s="53" t="s">
        <v>709</v>
      </c>
      <c r="D1724" s="54" t="s">
        <v>1391</v>
      </c>
      <c r="E1724" s="54"/>
      <c r="F1724" s="55">
        <v>0</v>
      </c>
      <c r="G1724" s="56">
        <f t="shared" si="292"/>
        <v>0</v>
      </c>
      <c r="H1724" s="56">
        <f t="shared" si="293"/>
        <v>0</v>
      </c>
      <c r="I1724" s="103">
        <f t="shared" si="294"/>
        <v>0</v>
      </c>
      <c r="J1724" s="103">
        <f t="shared" si="294"/>
        <v>0</v>
      </c>
      <c r="K1724" s="55"/>
      <c r="L1724" s="55">
        <v>0</v>
      </c>
      <c r="M1724" s="56">
        <f t="shared" si="295"/>
        <v>0</v>
      </c>
      <c r="N1724" s="56">
        <f t="shared" si="296"/>
        <v>0</v>
      </c>
      <c r="O1724" s="103">
        <f t="shared" si="297"/>
        <v>0</v>
      </c>
      <c r="P1724" s="103">
        <f t="shared" si="297"/>
        <v>0</v>
      </c>
      <c r="Q1724" s="50"/>
    </row>
    <row r="1725" spans="1:17" hidden="1" outlineLevel="1">
      <c r="A1725" s="51">
        <v>16504413</v>
      </c>
      <c r="B1725" s="52" t="s">
        <v>710</v>
      </c>
      <c r="C1725" s="53" t="s">
        <v>711</v>
      </c>
      <c r="D1725" s="54" t="s">
        <v>1391</v>
      </c>
      <c r="E1725" s="54"/>
      <c r="F1725" s="55">
        <v>0</v>
      </c>
      <c r="G1725" s="56">
        <f t="shared" si="292"/>
        <v>0</v>
      </c>
      <c r="H1725" s="56">
        <f t="shared" si="293"/>
        <v>0</v>
      </c>
      <c r="I1725" s="103">
        <f t="shared" si="294"/>
        <v>0</v>
      </c>
      <c r="J1725" s="103">
        <f t="shared" si="294"/>
        <v>0</v>
      </c>
      <c r="K1725" s="55"/>
      <c r="L1725" s="55">
        <v>20338.384166666667</v>
      </c>
      <c r="M1725" s="56">
        <f t="shared" si="295"/>
        <v>0</v>
      </c>
      <c r="N1725" s="56">
        <f t="shared" si="296"/>
        <v>0</v>
      </c>
      <c r="O1725" s="103">
        <f t="shared" si="297"/>
        <v>13494.517894583332</v>
      </c>
      <c r="P1725" s="103">
        <f t="shared" si="297"/>
        <v>6843.8662720833336</v>
      </c>
      <c r="Q1725" s="50"/>
    </row>
    <row r="1726" spans="1:17" hidden="1" outlineLevel="1">
      <c r="A1726" s="51">
        <v>16504433</v>
      </c>
      <c r="B1726" s="52" t="s">
        <v>713</v>
      </c>
      <c r="C1726" s="53" t="s">
        <v>713</v>
      </c>
      <c r="D1726" s="54" t="s">
        <v>1391</v>
      </c>
      <c r="E1726" s="54"/>
      <c r="F1726" s="55">
        <v>0</v>
      </c>
      <c r="G1726" s="56">
        <f t="shared" si="292"/>
        <v>0</v>
      </c>
      <c r="H1726" s="56">
        <f t="shared" si="293"/>
        <v>0</v>
      </c>
      <c r="I1726" s="103">
        <f t="shared" si="294"/>
        <v>0</v>
      </c>
      <c r="J1726" s="103">
        <f t="shared" si="294"/>
        <v>0</v>
      </c>
      <c r="K1726" s="55"/>
      <c r="L1726" s="55">
        <v>0</v>
      </c>
      <c r="M1726" s="56">
        <f t="shared" si="295"/>
        <v>0</v>
      </c>
      <c r="N1726" s="56">
        <f t="shared" si="296"/>
        <v>0</v>
      </c>
      <c r="O1726" s="103">
        <f t="shared" si="297"/>
        <v>0</v>
      </c>
      <c r="P1726" s="103">
        <f t="shared" si="297"/>
        <v>0</v>
      </c>
      <c r="Q1726" s="50"/>
    </row>
    <row r="1727" spans="1:17" hidden="1" outlineLevel="1">
      <c r="A1727" s="51">
        <v>16504443</v>
      </c>
      <c r="B1727" s="52" t="s">
        <v>715</v>
      </c>
      <c r="C1727" s="53" t="s">
        <v>715</v>
      </c>
      <c r="D1727" s="54" t="s">
        <v>1391</v>
      </c>
      <c r="E1727" s="54"/>
      <c r="F1727" s="55">
        <v>0</v>
      </c>
      <c r="G1727" s="56">
        <f t="shared" si="292"/>
        <v>0</v>
      </c>
      <c r="H1727" s="56">
        <f t="shared" si="293"/>
        <v>0</v>
      </c>
      <c r="I1727" s="103">
        <f t="shared" ref="I1727:J1746" si="298">IF(AND(RIGHT($A1727)&lt;&gt;"1",RIGHT($A1727)&lt;&gt;"2"),$F1727,0)*I$1385</f>
        <v>0</v>
      </c>
      <c r="J1727" s="103">
        <f t="shared" si="298"/>
        <v>0</v>
      </c>
      <c r="K1727" s="55"/>
      <c r="L1727" s="55">
        <v>14955.599999999999</v>
      </c>
      <c r="M1727" s="56">
        <f t="shared" si="295"/>
        <v>0</v>
      </c>
      <c r="N1727" s="56">
        <f t="shared" si="296"/>
        <v>0</v>
      </c>
      <c r="O1727" s="103">
        <f t="shared" ref="O1727:P1746" si="299">IF(AND(RIGHT($A1727)&lt;&gt;"1",RIGHT($A1727)&lt;&gt;"2"),$L1727,0)*O$1385</f>
        <v>9923.0405999999984</v>
      </c>
      <c r="P1727" s="103">
        <f t="shared" si="299"/>
        <v>5032.5594000000001</v>
      </c>
      <c r="Q1727" s="50"/>
    </row>
    <row r="1728" spans="1:17" hidden="1" outlineLevel="1">
      <c r="A1728" s="51">
        <v>16504453</v>
      </c>
      <c r="B1728" s="52" t="s">
        <v>716</v>
      </c>
      <c r="C1728" s="53" t="s">
        <v>717</v>
      </c>
      <c r="D1728" s="54" t="s">
        <v>1391</v>
      </c>
      <c r="E1728" s="54"/>
      <c r="F1728" s="55">
        <v>0</v>
      </c>
      <c r="G1728" s="56">
        <f t="shared" si="292"/>
        <v>0</v>
      </c>
      <c r="H1728" s="56">
        <f t="shared" si="293"/>
        <v>0</v>
      </c>
      <c r="I1728" s="103">
        <f t="shared" si="298"/>
        <v>0</v>
      </c>
      <c r="J1728" s="103">
        <f t="shared" si="298"/>
        <v>0</v>
      </c>
      <c r="K1728" s="55"/>
      <c r="L1728" s="55">
        <v>21335.389583333334</v>
      </c>
      <c r="M1728" s="56">
        <f t="shared" si="295"/>
        <v>0</v>
      </c>
      <c r="N1728" s="56">
        <f t="shared" si="296"/>
        <v>0</v>
      </c>
      <c r="O1728" s="103">
        <f t="shared" si="299"/>
        <v>14156.030988541666</v>
      </c>
      <c r="P1728" s="103">
        <f t="shared" si="299"/>
        <v>7179.3585947916672</v>
      </c>
      <c r="Q1728" s="50"/>
    </row>
    <row r="1729" spans="1:17" hidden="1" outlineLevel="1">
      <c r="A1729" s="51">
        <v>16504463</v>
      </c>
      <c r="B1729" s="52" t="s">
        <v>718</v>
      </c>
      <c r="C1729" s="53" t="s">
        <v>719</v>
      </c>
      <c r="D1729" s="54" t="s">
        <v>1391</v>
      </c>
      <c r="E1729" s="54"/>
      <c r="F1729" s="55">
        <v>0</v>
      </c>
      <c r="G1729" s="56">
        <f t="shared" si="292"/>
        <v>0</v>
      </c>
      <c r="H1729" s="56">
        <f t="shared" si="293"/>
        <v>0</v>
      </c>
      <c r="I1729" s="103">
        <f t="shared" si="298"/>
        <v>0</v>
      </c>
      <c r="J1729" s="103">
        <f t="shared" si="298"/>
        <v>0</v>
      </c>
      <c r="K1729" s="55"/>
      <c r="L1729" s="55">
        <v>597423.73124999995</v>
      </c>
      <c r="M1729" s="56">
        <f t="shared" si="295"/>
        <v>0</v>
      </c>
      <c r="N1729" s="56">
        <f t="shared" si="296"/>
        <v>0</v>
      </c>
      <c r="O1729" s="103">
        <f t="shared" si="299"/>
        <v>396390.64568437496</v>
      </c>
      <c r="P1729" s="103">
        <f t="shared" si="299"/>
        <v>201033.08556562499</v>
      </c>
      <c r="Q1729" s="50"/>
    </row>
    <row r="1730" spans="1:17" hidden="1" outlineLevel="1">
      <c r="A1730" s="51">
        <v>16504483</v>
      </c>
      <c r="B1730" s="52" t="s">
        <v>720</v>
      </c>
      <c r="C1730" s="53" t="s">
        <v>721</v>
      </c>
      <c r="D1730" s="54" t="s">
        <v>1391</v>
      </c>
      <c r="E1730" s="54"/>
      <c r="F1730" s="55">
        <v>0</v>
      </c>
      <c r="G1730" s="56">
        <f t="shared" si="292"/>
        <v>0</v>
      </c>
      <c r="H1730" s="56">
        <f t="shared" si="293"/>
        <v>0</v>
      </c>
      <c r="I1730" s="103">
        <f t="shared" si="298"/>
        <v>0</v>
      </c>
      <c r="J1730" s="103">
        <f t="shared" si="298"/>
        <v>0</v>
      </c>
      <c r="K1730" s="55"/>
      <c r="L1730" s="55">
        <v>49335.938333333332</v>
      </c>
      <c r="M1730" s="56">
        <f t="shared" si="295"/>
        <v>0</v>
      </c>
      <c r="N1730" s="56">
        <f t="shared" si="296"/>
        <v>0</v>
      </c>
      <c r="O1730" s="103">
        <f t="shared" si="299"/>
        <v>32734.395084166663</v>
      </c>
      <c r="P1730" s="103">
        <f t="shared" si="299"/>
        <v>16601.543249166669</v>
      </c>
      <c r="Q1730" s="50"/>
    </row>
    <row r="1731" spans="1:17" hidden="1" outlineLevel="1">
      <c r="A1731" s="51">
        <v>16504493</v>
      </c>
      <c r="B1731" s="52" t="s">
        <v>722</v>
      </c>
      <c r="C1731" s="53" t="s">
        <v>723</v>
      </c>
      <c r="D1731" s="54" t="s">
        <v>1391</v>
      </c>
      <c r="E1731" s="54"/>
      <c r="F1731" s="55">
        <v>0</v>
      </c>
      <c r="G1731" s="56">
        <f t="shared" si="292"/>
        <v>0</v>
      </c>
      <c r="H1731" s="56">
        <f t="shared" si="293"/>
        <v>0</v>
      </c>
      <c r="I1731" s="103">
        <f t="shared" si="298"/>
        <v>0</v>
      </c>
      <c r="J1731" s="103">
        <f t="shared" si="298"/>
        <v>0</v>
      </c>
      <c r="K1731" s="55"/>
      <c r="L1731" s="55">
        <v>34666.71</v>
      </c>
      <c r="M1731" s="56">
        <f t="shared" si="295"/>
        <v>0</v>
      </c>
      <c r="N1731" s="56">
        <f t="shared" si="296"/>
        <v>0</v>
      </c>
      <c r="O1731" s="103">
        <f t="shared" si="299"/>
        <v>23001.362084999997</v>
      </c>
      <c r="P1731" s="103">
        <f t="shared" si="299"/>
        <v>11665.347915</v>
      </c>
      <c r="Q1731" s="50"/>
    </row>
    <row r="1732" spans="1:17" hidden="1" outlineLevel="1">
      <c r="A1732" s="51">
        <v>16504503</v>
      </c>
      <c r="B1732" s="52" t="s">
        <v>724</v>
      </c>
      <c r="C1732" s="53" t="s">
        <v>725</v>
      </c>
      <c r="D1732" s="54" t="s">
        <v>1391</v>
      </c>
      <c r="E1732" s="54"/>
      <c r="F1732" s="55">
        <v>0</v>
      </c>
      <c r="G1732" s="56">
        <f t="shared" si="292"/>
        <v>0</v>
      </c>
      <c r="H1732" s="56">
        <f t="shared" si="293"/>
        <v>0</v>
      </c>
      <c r="I1732" s="103">
        <f t="shared" si="298"/>
        <v>0</v>
      </c>
      <c r="J1732" s="103">
        <f t="shared" si="298"/>
        <v>0</v>
      </c>
      <c r="K1732" s="55"/>
      <c r="L1732" s="55">
        <v>65528.45416666667</v>
      </c>
      <c r="M1732" s="56">
        <f t="shared" si="295"/>
        <v>0</v>
      </c>
      <c r="N1732" s="56">
        <f t="shared" si="296"/>
        <v>0</v>
      </c>
      <c r="O1732" s="103">
        <f t="shared" si="299"/>
        <v>43478.129339583335</v>
      </c>
      <c r="P1732" s="103">
        <f t="shared" si="299"/>
        <v>22050.324827083336</v>
      </c>
      <c r="Q1732" s="50"/>
    </row>
    <row r="1733" spans="1:17" hidden="1" outlineLevel="1">
      <c r="A1733" s="51">
        <v>16504523</v>
      </c>
      <c r="B1733" s="52" t="s">
        <v>726</v>
      </c>
      <c r="C1733" s="53" t="s">
        <v>727</v>
      </c>
      <c r="D1733" s="54" t="s">
        <v>1391</v>
      </c>
      <c r="E1733" s="54"/>
      <c r="F1733" s="55">
        <v>0</v>
      </c>
      <c r="G1733" s="56">
        <f t="shared" si="292"/>
        <v>0</v>
      </c>
      <c r="H1733" s="56">
        <f t="shared" si="293"/>
        <v>0</v>
      </c>
      <c r="I1733" s="103">
        <f t="shared" si="298"/>
        <v>0</v>
      </c>
      <c r="J1733" s="103">
        <f t="shared" si="298"/>
        <v>0</v>
      </c>
      <c r="K1733" s="55"/>
      <c r="L1733" s="55">
        <v>139186.11499999999</v>
      </c>
      <c r="M1733" s="56">
        <f t="shared" si="295"/>
        <v>0</v>
      </c>
      <c r="N1733" s="56">
        <f t="shared" si="296"/>
        <v>0</v>
      </c>
      <c r="O1733" s="103">
        <f t="shared" si="299"/>
        <v>92349.987302499998</v>
      </c>
      <c r="P1733" s="103">
        <f t="shared" si="299"/>
        <v>46836.1276975</v>
      </c>
      <c r="Q1733" s="50"/>
    </row>
    <row r="1734" spans="1:17" hidden="1" outlineLevel="1">
      <c r="A1734" s="51">
        <v>16504543</v>
      </c>
      <c r="B1734" s="52" t="s">
        <v>728</v>
      </c>
      <c r="C1734" s="53" t="s">
        <v>729</v>
      </c>
      <c r="D1734" s="54" t="s">
        <v>1391</v>
      </c>
      <c r="E1734" s="54"/>
      <c r="F1734" s="55">
        <v>140899.01999999999</v>
      </c>
      <c r="G1734" s="56">
        <f t="shared" si="292"/>
        <v>0</v>
      </c>
      <c r="H1734" s="56">
        <f t="shared" si="293"/>
        <v>0</v>
      </c>
      <c r="I1734" s="103">
        <f t="shared" si="298"/>
        <v>93486.499769999995</v>
      </c>
      <c r="J1734" s="103">
        <f t="shared" si="298"/>
        <v>47412.520230000002</v>
      </c>
      <c r="K1734" s="55"/>
      <c r="L1734" s="55">
        <v>31031.3325</v>
      </c>
      <c r="M1734" s="56">
        <f t="shared" si="295"/>
        <v>0</v>
      </c>
      <c r="N1734" s="56">
        <f t="shared" si="296"/>
        <v>0</v>
      </c>
      <c r="O1734" s="103">
        <f t="shared" si="299"/>
        <v>20589.289113750001</v>
      </c>
      <c r="P1734" s="103">
        <f t="shared" si="299"/>
        <v>10442.043386250001</v>
      </c>
      <c r="Q1734" s="50"/>
    </row>
    <row r="1735" spans="1:17" hidden="1" outlineLevel="1">
      <c r="A1735" s="51">
        <v>16504553</v>
      </c>
      <c r="B1735" s="52" t="s">
        <v>730</v>
      </c>
      <c r="C1735" s="53" t="s">
        <v>731</v>
      </c>
      <c r="D1735" s="54" t="s">
        <v>1391</v>
      </c>
      <c r="E1735" s="54"/>
      <c r="F1735" s="55">
        <v>2411090.66</v>
      </c>
      <c r="G1735" s="56">
        <f t="shared" si="292"/>
        <v>0</v>
      </c>
      <c r="H1735" s="56">
        <f t="shared" si="293"/>
        <v>0</v>
      </c>
      <c r="I1735" s="103">
        <f t="shared" si="298"/>
        <v>1599758.6529099999</v>
      </c>
      <c r="J1735" s="103">
        <f t="shared" si="298"/>
        <v>811332.00709000009</v>
      </c>
      <c r="K1735" s="55"/>
      <c r="L1735" s="55">
        <v>1484094.655833333</v>
      </c>
      <c r="M1735" s="56">
        <f t="shared" si="295"/>
        <v>0</v>
      </c>
      <c r="N1735" s="56">
        <f t="shared" si="296"/>
        <v>0</v>
      </c>
      <c r="O1735" s="103">
        <f t="shared" si="299"/>
        <v>984696.80414541648</v>
      </c>
      <c r="P1735" s="103">
        <f t="shared" si="299"/>
        <v>499397.85168791661</v>
      </c>
      <c r="Q1735" s="50"/>
    </row>
    <row r="1736" spans="1:17" hidden="1" outlineLevel="1">
      <c r="A1736" s="51">
        <v>16504573</v>
      </c>
      <c r="B1736" s="52" t="s">
        <v>734</v>
      </c>
      <c r="C1736" s="53" t="s">
        <v>735</v>
      </c>
      <c r="D1736" s="54" t="s">
        <v>1391</v>
      </c>
      <c r="E1736" s="54"/>
      <c r="F1736" s="55">
        <v>226114.1</v>
      </c>
      <c r="G1736" s="56">
        <f t="shared" si="292"/>
        <v>0</v>
      </c>
      <c r="H1736" s="56">
        <f t="shared" si="293"/>
        <v>0</v>
      </c>
      <c r="I1736" s="103">
        <f t="shared" si="298"/>
        <v>150026.70535</v>
      </c>
      <c r="J1736" s="103">
        <f t="shared" si="298"/>
        <v>76087.394650000002</v>
      </c>
      <c r="K1736" s="55"/>
      <c r="L1736" s="55">
        <v>146326.47083333333</v>
      </c>
      <c r="M1736" s="56">
        <f t="shared" si="295"/>
        <v>0</v>
      </c>
      <c r="N1736" s="56">
        <f t="shared" si="296"/>
        <v>0</v>
      </c>
      <c r="O1736" s="103">
        <f t="shared" si="299"/>
        <v>97087.613397916663</v>
      </c>
      <c r="P1736" s="103">
        <f t="shared" si="299"/>
        <v>49238.85743541667</v>
      </c>
      <c r="Q1736" s="50"/>
    </row>
    <row r="1737" spans="1:17" hidden="1" outlineLevel="1">
      <c r="A1737" s="51">
        <v>16580001</v>
      </c>
      <c r="B1737" s="52" t="s">
        <v>736</v>
      </c>
      <c r="C1737" s="53" t="s">
        <v>737</v>
      </c>
      <c r="D1737" s="54" t="s">
        <v>1391</v>
      </c>
      <c r="E1737" s="54"/>
      <c r="F1737" s="55">
        <v>-10673353.68</v>
      </c>
      <c r="G1737" s="56">
        <f t="shared" si="292"/>
        <v>-10673353.68</v>
      </c>
      <c r="H1737" s="56">
        <f t="shared" si="293"/>
        <v>0</v>
      </c>
      <c r="I1737" s="103">
        <f t="shared" si="298"/>
        <v>0</v>
      </c>
      <c r="J1737" s="103">
        <f t="shared" si="298"/>
        <v>0</v>
      </c>
      <c r="K1737" s="55"/>
      <c r="L1737" s="55">
        <v>-8172555.4354166659</v>
      </c>
      <c r="M1737" s="56">
        <f t="shared" si="295"/>
        <v>-8172555.4354166659</v>
      </c>
      <c r="N1737" s="56">
        <f t="shared" si="296"/>
        <v>0</v>
      </c>
      <c r="O1737" s="103">
        <f t="shared" si="299"/>
        <v>0</v>
      </c>
      <c r="P1737" s="103">
        <f t="shared" si="299"/>
        <v>0</v>
      </c>
      <c r="Q1737" s="50"/>
    </row>
    <row r="1738" spans="1:17" hidden="1" outlineLevel="1">
      <c r="A1738" s="51">
        <v>16580002</v>
      </c>
      <c r="B1738" s="52" t="s">
        <v>738</v>
      </c>
      <c r="C1738" s="53" t="s">
        <v>739</v>
      </c>
      <c r="D1738" s="54" t="s">
        <v>1391</v>
      </c>
      <c r="E1738" s="54"/>
      <c r="F1738" s="55">
        <v>-563700</v>
      </c>
      <c r="G1738" s="56">
        <f t="shared" si="292"/>
        <v>0</v>
      </c>
      <c r="H1738" s="56">
        <f t="shared" si="293"/>
        <v>-563700</v>
      </c>
      <c r="I1738" s="103">
        <f t="shared" si="298"/>
        <v>0</v>
      </c>
      <c r="J1738" s="103">
        <f t="shared" si="298"/>
        <v>0</v>
      </c>
      <c r="K1738" s="55"/>
      <c r="L1738" s="55">
        <v>-524645.83333333337</v>
      </c>
      <c r="M1738" s="56">
        <f t="shared" si="295"/>
        <v>0</v>
      </c>
      <c r="N1738" s="56">
        <f t="shared" si="296"/>
        <v>-524645.83333333337</v>
      </c>
      <c r="O1738" s="103">
        <f t="shared" si="299"/>
        <v>0</v>
      </c>
      <c r="P1738" s="103">
        <f t="shared" si="299"/>
        <v>0</v>
      </c>
      <c r="Q1738" s="50"/>
    </row>
    <row r="1739" spans="1:17" hidden="1" outlineLevel="1">
      <c r="A1739" s="51">
        <v>16580003</v>
      </c>
      <c r="B1739" s="52" t="s">
        <v>740</v>
      </c>
      <c r="C1739" s="53" t="s">
        <v>741</v>
      </c>
      <c r="D1739" s="54" t="s">
        <v>1391</v>
      </c>
      <c r="E1739" s="54"/>
      <c r="F1739" s="55">
        <v>0</v>
      </c>
      <c r="G1739" s="56">
        <f t="shared" si="292"/>
        <v>0</v>
      </c>
      <c r="H1739" s="56">
        <f t="shared" si="293"/>
        <v>0</v>
      </c>
      <c r="I1739" s="103">
        <f t="shared" si="298"/>
        <v>0</v>
      </c>
      <c r="J1739" s="103">
        <f t="shared" si="298"/>
        <v>0</v>
      </c>
      <c r="K1739" s="55"/>
      <c r="L1739" s="55">
        <v>-2297325.6104166671</v>
      </c>
      <c r="M1739" s="56">
        <f t="shared" si="295"/>
        <v>0</v>
      </c>
      <c r="N1739" s="56">
        <f t="shared" si="296"/>
        <v>0</v>
      </c>
      <c r="O1739" s="103">
        <f t="shared" si="299"/>
        <v>-1524275.5425114585</v>
      </c>
      <c r="P1739" s="103">
        <f t="shared" si="299"/>
        <v>-773050.06790520856</v>
      </c>
      <c r="Q1739" s="50"/>
    </row>
    <row r="1740" spans="1:17" hidden="1" outlineLevel="1">
      <c r="A1740" s="51">
        <v>17300001</v>
      </c>
      <c r="B1740" s="52" t="s">
        <v>742</v>
      </c>
      <c r="C1740" s="53" t="s">
        <v>743</v>
      </c>
      <c r="D1740" s="54" t="s">
        <v>1391</v>
      </c>
      <c r="E1740" s="54"/>
      <c r="F1740" s="55">
        <v>157629864.38999999</v>
      </c>
      <c r="G1740" s="56">
        <f t="shared" si="292"/>
        <v>157629864.38999999</v>
      </c>
      <c r="H1740" s="56">
        <f t="shared" si="293"/>
        <v>0</v>
      </c>
      <c r="I1740" s="103">
        <f t="shared" si="298"/>
        <v>0</v>
      </c>
      <c r="J1740" s="103">
        <f t="shared" si="298"/>
        <v>0</v>
      </c>
      <c r="K1740" s="55"/>
      <c r="L1740" s="55">
        <v>129042593.17249997</v>
      </c>
      <c r="M1740" s="56">
        <f t="shared" si="295"/>
        <v>129042593.17249997</v>
      </c>
      <c r="N1740" s="56">
        <f t="shared" si="296"/>
        <v>0</v>
      </c>
      <c r="O1740" s="103">
        <f t="shared" si="299"/>
        <v>0</v>
      </c>
      <c r="P1740" s="103">
        <f t="shared" si="299"/>
        <v>0</v>
      </c>
      <c r="Q1740" s="50"/>
    </row>
    <row r="1741" spans="1:17" hidden="1" outlineLevel="1">
      <c r="A1741" s="51">
        <v>17300002</v>
      </c>
      <c r="B1741" s="52" t="s">
        <v>744</v>
      </c>
      <c r="C1741" s="53" t="s">
        <v>745</v>
      </c>
      <c r="D1741" s="54" t="s">
        <v>1391</v>
      </c>
      <c r="E1741" s="54"/>
      <c r="F1741" s="55">
        <v>67026629.93</v>
      </c>
      <c r="G1741" s="56">
        <f t="shared" si="292"/>
        <v>0</v>
      </c>
      <c r="H1741" s="56">
        <f t="shared" si="293"/>
        <v>67026629.93</v>
      </c>
      <c r="I1741" s="103">
        <f t="shared" si="298"/>
        <v>0</v>
      </c>
      <c r="J1741" s="103">
        <f t="shared" si="298"/>
        <v>0</v>
      </c>
      <c r="K1741" s="55"/>
      <c r="L1741" s="55">
        <v>43822733.544166677</v>
      </c>
      <c r="M1741" s="56">
        <f t="shared" si="295"/>
        <v>0</v>
      </c>
      <c r="N1741" s="56">
        <f t="shared" si="296"/>
        <v>43822733.544166677</v>
      </c>
      <c r="O1741" s="103">
        <f t="shared" si="299"/>
        <v>0</v>
      </c>
      <c r="P1741" s="103">
        <f t="shared" si="299"/>
        <v>0</v>
      </c>
      <c r="Q1741" s="50"/>
    </row>
    <row r="1742" spans="1:17" hidden="1" outlineLevel="1">
      <c r="A1742" s="51">
        <v>17400001</v>
      </c>
      <c r="B1742" s="52" t="s">
        <v>746</v>
      </c>
      <c r="C1742" s="53" t="s">
        <v>747</v>
      </c>
      <c r="D1742" s="54" t="s">
        <v>1391</v>
      </c>
      <c r="E1742" s="54"/>
      <c r="F1742" s="55">
        <v>0</v>
      </c>
      <c r="G1742" s="56">
        <f t="shared" si="292"/>
        <v>0</v>
      </c>
      <c r="H1742" s="56">
        <f t="shared" si="293"/>
        <v>0</v>
      </c>
      <c r="I1742" s="103">
        <f t="shared" si="298"/>
        <v>0</v>
      </c>
      <c r="J1742" s="103">
        <f t="shared" si="298"/>
        <v>0</v>
      </c>
      <c r="K1742" s="55"/>
      <c r="L1742" s="55">
        <v>1392569.0841666665</v>
      </c>
      <c r="M1742" s="56">
        <f t="shared" si="295"/>
        <v>1392569.0841666665</v>
      </c>
      <c r="N1742" s="56">
        <f t="shared" si="296"/>
        <v>0</v>
      </c>
      <c r="O1742" s="103">
        <f t="shared" si="299"/>
        <v>0</v>
      </c>
      <c r="P1742" s="103">
        <f t="shared" si="299"/>
        <v>0</v>
      </c>
      <c r="Q1742" s="50"/>
    </row>
    <row r="1743" spans="1:17" hidden="1" outlineLevel="1">
      <c r="A1743" s="51">
        <v>17400011</v>
      </c>
      <c r="B1743" s="52" t="s">
        <v>748</v>
      </c>
      <c r="C1743" s="53" t="s">
        <v>749</v>
      </c>
      <c r="D1743" s="54" t="s">
        <v>1391</v>
      </c>
      <c r="E1743" s="54"/>
      <c r="F1743" s="55">
        <v>0</v>
      </c>
      <c r="G1743" s="56">
        <f t="shared" si="292"/>
        <v>0</v>
      </c>
      <c r="H1743" s="56">
        <f t="shared" si="293"/>
        <v>0</v>
      </c>
      <c r="I1743" s="103">
        <f t="shared" si="298"/>
        <v>0</v>
      </c>
      <c r="J1743" s="103">
        <f t="shared" si="298"/>
        <v>0</v>
      </c>
      <c r="K1743" s="55"/>
      <c r="L1743" s="55">
        <v>0</v>
      </c>
      <c r="M1743" s="56">
        <f t="shared" si="295"/>
        <v>0</v>
      </c>
      <c r="N1743" s="56">
        <f t="shared" si="296"/>
        <v>0</v>
      </c>
      <c r="O1743" s="103">
        <f t="shared" si="299"/>
        <v>0</v>
      </c>
      <c r="P1743" s="103">
        <f t="shared" si="299"/>
        <v>0</v>
      </c>
      <c r="Q1743" s="50"/>
    </row>
    <row r="1744" spans="1:17" hidden="1" outlineLevel="1">
      <c r="A1744" s="51">
        <v>17400021</v>
      </c>
      <c r="B1744" s="52" t="s">
        <v>750</v>
      </c>
      <c r="C1744" s="53" t="s">
        <v>751</v>
      </c>
      <c r="D1744" s="54" t="s">
        <v>1391</v>
      </c>
      <c r="E1744" s="54"/>
      <c r="F1744" s="55">
        <v>727281.83</v>
      </c>
      <c r="G1744" s="56">
        <f t="shared" si="292"/>
        <v>727281.83</v>
      </c>
      <c r="H1744" s="56">
        <f t="shared" si="293"/>
        <v>0</v>
      </c>
      <c r="I1744" s="103">
        <f t="shared" si="298"/>
        <v>0</v>
      </c>
      <c r="J1744" s="103">
        <f t="shared" si="298"/>
        <v>0</v>
      </c>
      <c r="K1744" s="55"/>
      <c r="L1744" s="55">
        <v>287882.38958333334</v>
      </c>
      <c r="M1744" s="56">
        <f t="shared" si="295"/>
        <v>287882.38958333334</v>
      </c>
      <c r="N1744" s="56">
        <f t="shared" si="296"/>
        <v>0</v>
      </c>
      <c r="O1744" s="103">
        <f t="shared" si="299"/>
        <v>0</v>
      </c>
      <c r="P1744" s="103">
        <f t="shared" si="299"/>
        <v>0</v>
      </c>
      <c r="Q1744" s="50"/>
    </row>
    <row r="1745" spans="1:17" hidden="1" outlineLevel="1">
      <c r="A1745" s="51">
        <v>17400031</v>
      </c>
      <c r="B1745" s="52" t="s">
        <v>752</v>
      </c>
      <c r="C1745" s="53" t="s">
        <v>753</v>
      </c>
      <c r="D1745" s="54" t="s">
        <v>91</v>
      </c>
      <c r="E1745" s="54"/>
      <c r="F1745" s="55">
        <v>578874</v>
      </c>
      <c r="G1745" s="56">
        <f t="shared" si="292"/>
        <v>578874</v>
      </c>
      <c r="H1745" s="56">
        <f t="shared" si="293"/>
        <v>0</v>
      </c>
      <c r="I1745" s="103">
        <f t="shared" si="298"/>
        <v>0</v>
      </c>
      <c r="J1745" s="103">
        <f t="shared" si="298"/>
        <v>0</v>
      </c>
      <c r="K1745" s="55"/>
      <c r="L1745" s="55">
        <v>24119.75</v>
      </c>
      <c r="M1745" s="56">
        <f t="shared" si="295"/>
        <v>24119.75</v>
      </c>
      <c r="N1745" s="56">
        <f t="shared" si="296"/>
        <v>0</v>
      </c>
      <c r="O1745" s="103">
        <f t="shared" si="299"/>
        <v>0</v>
      </c>
      <c r="P1745" s="103">
        <f t="shared" si="299"/>
        <v>0</v>
      </c>
      <c r="Q1745" s="50"/>
    </row>
    <row r="1746" spans="1:17" hidden="1" outlineLevel="1">
      <c r="A1746" s="51">
        <v>17500001</v>
      </c>
      <c r="B1746" s="52" t="s">
        <v>758</v>
      </c>
      <c r="C1746" s="53" t="s">
        <v>759</v>
      </c>
      <c r="D1746" s="54" t="s">
        <v>91</v>
      </c>
      <c r="E1746" s="54"/>
      <c r="F1746" s="55">
        <v>15399281.35</v>
      </c>
      <c r="G1746" s="56">
        <f t="shared" si="292"/>
        <v>15399281.35</v>
      </c>
      <c r="H1746" s="56">
        <f t="shared" si="293"/>
        <v>0</v>
      </c>
      <c r="I1746" s="103">
        <f t="shared" si="298"/>
        <v>0</v>
      </c>
      <c r="J1746" s="103">
        <f t="shared" si="298"/>
        <v>0</v>
      </c>
      <c r="K1746" s="55"/>
      <c r="L1746" s="55">
        <v>23550888.403750002</v>
      </c>
      <c r="M1746" s="56">
        <f t="shared" si="295"/>
        <v>23550888.403750002</v>
      </c>
      <c r="N1746" s="56">
        <f t="shared" si="296"/>
        <v>0</v>
      </c>
      <c r="O1746" s="103">
        <f t="shared" si="299"/>
        <v>0</v>
      </c>
      <c r="P1746" s="103">
        <f t="shared" si="299"/>
        <v>0</v>
      </c>
      <c r="Q1746" s="50"/>
    </row>
    <row r="1747" spans="1:17" hidden="1" outlineLevel="1">
      <c r="A1747" s="51">
        <v>17500002</v>
      </c>
      <c r="B1747" s="52" t="s">
        <v>760</v>
      </c>
      <c r="C1747" s="53" t="s">
        <v>761</v>
      </c>
      <c r="D1747" s="54" t="s">
        <v>91</v>
      </c>
      <c r="E1747" s="54"/>
      <c r="F1747" s="55">
        <v>8226743.6799999997</v>
      </c>
      <c r="G1747" s="56">
        <f t="shared" si="292"/>
        <v>0</v>
      </c>
      <c r="H1747" s="56">
        <f t="shared" si="293"/>
        <v>8226743.6799999997</v>
      </c>
      <c r="I1747" s="103">
        <f t="shared" ref="I1747:J1766" si="300">IF(AND(RIGHT($A1747)&lt;&gt;"1",RIGHT($A1747)&lt;&gt;"2"),$F1747,0)*I$1385</f>
        <v>0</v>
      </c>
      <c r="J1747" s="103">
        <f t="shared" si="300"/>
        <v>0</v>
      </c>
      <c r="K1747" s="55"/>
      <c r="L1747" s="55">
        <v>12258802.692916669</v>
      </c>
      <c r="M1747" s="56">
        <f t="shared" si="295"/>
        <v>0</v>
      </c>
      <c r="N1747" s="56">
        <f t="shared" si="296"/>
        <v>12258802.692916669</v>
      </c>
      <c r="O1747" s="103">
        <f t="shared" ref="O1747:P1766" si="301">IF(AND(RIGHT($A1747)&lt;&gt;"1",RIGHT($A1747)&lt;&gt;"2"),$L1747,0)*O$1385</f>
        <v>0</v>
      </c>
      <c r="P1747" s="103">
        <f t="shared" si="301"/>
        <v>0</v>
      </c>
      <c r="Q1747" s="50"/>
    </row>
    <row r="1748" spans="1:17" hidden="1" outlineLevel="1">
      <c r="A1748" s="51">
        <v>18500003</v>
      </c>
      <c r="B1748" s="52" t="s">
        <v>762</v>
      </c>
      <c r="C1748" s="53" t="s">
        <v>763</v>
      </c>
      <c r="D1748" s="54" t="s">
        <v>91</v>
      </c>
      <c r="E1748" s="54"/>
      <c r="F1748" s="55">
        <v>70200.78</v>
      </c>
      <c r="G1748" s="56">
        <f t="shared" si="292"/>
        <v>0</v>
      </c>
      <c r="H1748" s="56">
        <f t="shared" si="293"/>
        <v>0</v>
      </c>
      <c r="I1748" s="103">
        <f t="shared" si="300"/>
        <v>46578.217529999994</v>
      </c>
      <c r="J1748" s="103">
        <f t="shared" si="300"/>
        <v>23622.562470000001</v>
      </c>
      <c r="K1748" s="55"/>
      <c r="L1748" s="55">
        <v>66187.38208333333</v>
      </c>
      <c r="M1748" s="56">
        <f t="shared" si="295"/>
        <v>0</v>
      </c>
      <c r="N1748" s="56">
        <f t="shared" si="296"/>
        <v>0</v>
      </c>
      <c r="O1748" s="103">
        <f t="shared" si="301"/>
        <v>43915.328012291662</v>
      </c>
      <c r="P1748" s="103">
        <f t="shared" si="301"/>
        <v>22272.054071041668</v>
      </c>
      <c r="Q1748" s="50"/>
    </row>
    <row r="1749" spans="1:17" hidden="1" outlineLevel="1">
      <c r="A1749" s="51">
        <v>19000001</v>
      </c>
      <c r="B1749" s="52" t="s">
        <v>764</v>
      </c>
      <c r="C1749" s="53" t="s">
        <v>765</v>
      </c>
      <c r="D1749" s="54" t="s">
        <v>91</v>
      </c>
      <c r="E1749" s="54"/>
      <c r="F1749" s="55">
        <v>14524107.57</v>
      </c>
      <c r="G1749" s="56">
        <f t="shared" si="292"/>
        <v>14524107.57</v>
      </c>
      <c r="H1749" s="56">
        <f t="shared" si="293"/>
        <v>0</v>
      </c>
      <c r="I1749" s="103">
        <f t="shared" si="300"/>
        <v>0</v>
      </c>
      <c r="J1749" s="103">
        <f t="shared" si="300"/>
        <v>0</v>
      </c>
      <c r="K1749" s="55"/>
      <c r="L1749" s="55">
        <v>23591678.142916664</v>
      </c>
      <c r="M1749" s="56">
        <f t="shared" si="295"/>
        <v>23591678.142916664</v>
      </c>
      <c r="N1749" s="56">
        <f t="shared" si="296"/>
        <v>0</v>
      </c>
      <c r="O1749" s="103">
        <f t="shared" si="301"/>
        <v>0</v>
      </c>
      <c r="P1749" s="103">
        <f t="shared" si="301"/>
        <v>0</v>
      </c>
      <c r="Q1749" s="50"/>
    </row>
    <row r="1750" spans="1:17" hidden="1" outlineLevel="1">
      <c r="A1750" s="51">
        <v>19000003</v>
      </c>
      <c r="B1750" s="52" t="s">
        <v>766</v>
      </c>
      <c r="C1750" s="53" t="s">
        <v>767</v>
      </c>
      <c r="D1750" s="54" t="s">
        <v>1391</v>
      </c>
      <c r="E1750" s="54"/>
      <c r="F1750" s="55">
        <v>2811918.15</v>
      </c>
      <c r="G1750" s="56">
        <f t="shared" si="292"/>
        <v>0</v>
      </c>
      <c r="H1750" s="56">
        <f t="shared" si="293"/>
        <v>0</v>
      </c>
      <c r="I1750" s="103">
        <f t="shared" si="300"/>
        <v>1865707.6925249998</v>
      </c>
      <c r="J1750" s="103">
        <f t="shared" si="300"/>
        <v>946210.45747500006</v>
      </c>
      <c r="K1750" s="55"/>
      <c r="L1750" s="55">
        <v>2821611.6145833335</v>
      </c>
      <c r="M1750" s="56">
        <f t="shared" si="295"/>
        <v>0</v>
      </c>
      <c r="N1750" s="56">
        <f t="shared" si="296"/>
        <v>0</v>
      </c>
      <c r="O1750" s="103">
        <f t="shared" si="301"/>
        <v>1872139.3062760418</v>
      </c>
      <c r="P1750" s="103">
        <f t="shared" si="301"/>
        <v>949472.30830729182</v>
      </c>
      <c r="Q1750" s="50"/>
    </row>
    <row r="1751" spans="1:17" hidden="1" outlineLevel="1">
      <c r="A1751" s="51">
        <v>19000013</v>
      </c>
      <c r="B1751" s="52" t="s">
        <v>768</v>
      </c>
      <c r="C1751" s="53" t="s">
        <v>769</v>
      </c>
      <c r="D1751" s="54" t="s">
        <v>91</v>
      </c>
      <c r="E1751" s="54"/>
      <c r="F1751" s="55">
        <v>745411.73</v>
      </c>
      <c r="G1751" s="56">
        <f t="shared" si="292"/>
        <v>0</v>
      </c>
      <c r="H1751" s="56">
        <f t="shared" si="293"/>
        <v>0</v>
      </c>
      <c r="I1751" s="103">
        <f t="shared" si="300"/>
        <v>494580.68285499996</v>
      </c>
      <c r="J1751" s="103">
        <f t="shared" si="300"/>
        <v>250831.04714500002</v>
      </c>
      <c r="K1751" s="55"/>
      <c r="L1751" s="55">
        <v>1279765.3429166668</v>
      </c>
      <c r="M1751" s="56">
        <f t="shared" si="295"/>
        <v>0</v>
      </c>
      <c r="N1751" s="56">
        <f t="shared" si="296"/>
        <v>0</v>
      </c>
      <c r="O1751" s="103">
        <f t="shared" si="301"/>
        <v>849124.30502520839</v>
      </c>
      <c r="P1751" s="103">
        <f t="shared" si="301"/>
        <v>430641.03789145837</v>
      </c>
      <c r="Q1751" s="50"/>
    </row>
    <row r="1752" spans="1:17" hidden="1" outlineLevel="1">
      <c r="A1752" s="51">
        <v>19000032</v>
      </c>
      <c r="B1752" s="52" t="s">
        <v>770</v>
      </c>
      <c r="C1752" s="53" t="s">
        <v>771</v>
      </c>
      <c r="D1752" s="54" t="s">
        <v>91</v>
      </c>
      <c r="E1752" s="54"/>
      <c r="F1752" s="55">
        <v>872598.84</v>
      </c>
      <c r="G1752" s="56">
        <f t="shared" si="292"/>
        <v>0</v>
      </c>
      <c r="H1752" s="56">
        <f t="shared" si="293"/>
        <v>872598.84</v>
      </c>
      <c r="I1752" s="103">
        <f t="shared" si="300"/>
        <v>0</v>
      </c>
      <c r="J1752" s="103">
        <f t="shared" si="300"/>
        <v>0</v>
      </c>
      <c r="K1752" s="55"/>
      <c r="L1752" s="55">
        <v>3103991.6791666672</v>
      </c>
      <c r="M1752" s="56">
        <f t="shared" si="295"/>
        <v>0</v>
      </c>
      <c r="N1752" s="56">
        <f t="shared" si="296"/>
        <v>3103991.6791666672</v>
      </c>
      <c r="O1752" s="103">
        <f t="shared" si="301"/>
        <v>0</v>
      </c>
      <c r="P1752" s="103">
        <f t="shared" si="301"/>
        <v>0</v>
      </c>
      <c r="Q1752" s="50"/>
    </row>
    <row r="1753" spans="1:17" hidden="1" outlineLevel="1">
      <c r="A1753" s="51">
        <v>19000042</v>
      </c>
      <c r="B1753" s="52" t="s">
        <v>772</v>
      </c>
      <c r="C1753" s="53" t="s">
        <v>773</v>
      </c>
      <c r="D1753" s="54" t="s">
        <v>91</v>
      </c>
      <c r="E1753" s="54"/>
      <c r="F1753" s="55">
        <v>936962.46</v>
      </c>
      <c r="G1753" s="56">
        <f t="shared" si="292"/>
        <v>0</v>
      </c>
      <c r="H1753" s="56">
        <f t="shared" si="293"/>
        <v>936962.46</v>
      </c>
      <c r="I1753" s="103">
        <f t="shared" si="300"/>
        <v>0</v>
      </c>
      <c r="J1753" s="103">
        <f t="shared" si="300"/>
        <v>0</v>
      </c>
      <c r="K1753" s="55"/>
      <c r="L1753" s="55">
        <v>1010161.9612500001</v>
      </c>
      <c r="M1753" s="56">
        <f t="shared" si="295"/>
        <v>0</v>
      </c>
      <c r="N1753" s="56">
        <f t="shared" si="296"/>
        <v>1010161.9612500001</v>
      </c>
      <c r="O1753" s="103">
        <f t="shared" si="301"/>
        <v>0</v>
      </c>
      <c r="P1753" s="103">
        <f t="shared" si="301"/>
        <v>0</v>
      </c>
      <c r="Q1753" s="50"/>
    </row>
    <row r="1754" spans="1:17" hidden="1" outlineLevel="1">
      <c r="A1754" s="51">
        <v>19000043</v>
      </c>
      <c r="B1754" s="52" t="s">
        <v>774</v>
      </c>
      <c r="C1754" s="53" t="s">
        <v>775</v>
      </c>
      <c r="D1754" s="54" t="s">
        <v>776</v>
      </c>
      <c r="E1754" s="54"/>
      <c r="F1754" s="55">
        <v>6680512.5800000001</v>
      </c>
      <c r="G1754" s="56">
        <f t="shared" si="292"/>
        <v>0</v>
      </c>
      <c r="H1754" s="56">
        <f t="shared" si="293"/>
        <v>0</v>
      </c>
      <c r="I1754" s="103">
        <f t="shared" si="300"/>
        <v>4432520.0968300002</v>
      </c>
      <c r="J1754" s="103">
        <f t="shared" si="300"/>
        <v>2247992.4831700004</v>
      </c>
      <c r="K1754" s="55"/>
      <c r="L1754" s="55">
        <v>6804098.4200000009</v>
      </c>
      <c r="M1754" s="56">
        <f t="shared" si="295"/>
        <v>0</v>
      </c>
      <c r="N1754" s="56">
        <f t="shared" si="296"/>
        <v>0</v>
      </c>
      <c r="O1754" s="103">
        <f t="shared" si="301"/>
        <v>4514519.3016700009</v>
      </c>
      <c r="P1754" s="103">
        <f t="shared" si="301"/>
        <v>2289579.1183300004</v>
      </c>
      <c r="Q1754" s="50"/>
    </row>
    <row r="1755" spans="1:17" hidden="1" outlineLevel="1">
      <c r="A1755" s="51">
        <v>19000052</v>
      </c>
      <c r="B1755" s="52" t="s">
        <v>777</v>
      </c>
      <c r="C1755" s="53" t="s">
        <v>778</v>
      </c>
      <c r="D1755" s="54" t="s">
        <v>91</v>
      </c>
      <c r="E1755" s="54"/>
      <c r="F1755" s="55">
        <v>579044.71</v>
      </c>
      <c r="G1755" s="56">
        <f t="shared" si="292"/>
        <v>0</v>
      </c>
      <c r="H1755" s="56">
        <f t="shared" si="293"/>
        <v>579044.71</v>
      </c>
      <c r="I1755" s="103">
        <f t="shared" si="300"/>
        <v>0</v>
      </c>
      <c r="J1755" s="103">
        <f t="shared" si="300"/>
        <v>0</v>
      </c>
      <c r="K1755" s="55"/>
      <c r="L1755" s="55">
        <v>271925.48541666666</v>
      </c>
      <c r="M1755" s="56">
        <f t="shared" si="295"/>
        <v>0</v>
      </c>
      <c r="N1755" s="56">
        <f t="shared" si="296"/>
        <v>271925.48541666666</v>
      </c>
      <c r="O1755" s="103">
        <f t="shared" si="301"/>
        <v>0</v>
      </c>
      <c r="P1755" s="103">
        <f t="shared" si="301"/>
        <v>0</v>
      </c>
      <c r="Q1755" s="50"/>
    </row>
    <row r="1756" spans="1:17" hidden="1" outlineLevel="1">
      <c r="A1756" s="51">
        <v>19000081</v>
      </c>
      <c r="B1756" s="52" t="s">
        <v>779</v>
      </c>
      <c r="C1756" s="53" t="s">
        <v>780</v>
      </c>
      <c r="D1756" s="54" t="s">
        <v>91</v>
      </c>
      <c r="E1756" s="54"/>
      <c r="F1756" s="55">
        <v>1947409.56</v>
      </c>
      <c r="G1756" s="56">
        <f t="shared" si="292"/>
        <v>1947409.56</v>
      </c>
      <c r="H1756" s="56">
        <f t="shared" si="293"/>
        <v>0</v>
      </c>
      <c r="I1756" s="103">
        <f t="shared" si="300"/>
        <v>0</v>
      </c>
      <c r="J1756" s="103">
        <f t="shared" si="300"/>
        <v>0</v>
      </c>
      <c r="K1756" s="55"/>
      <c r="L1756" s="55">
        <v>3946532.44875</v>
      </c>
      <c r="M1756" s="56">
        <f t="shared" si="295"/>
        <v>3946532.44875</v>
      </c>
      <c r="N1756" s="56">
        <f t="shared" si="296"/>
        <v>0</v>
      </c>
      <c r="O1756" s="103">
        <f t="shared" si="301"/>
        <v>0</v>
      </c>
      <c r="P1756" s="103">
        <f t="shared" si="301"/>
        <v>0</v>
      </c>
      <c r="Q1756" s="50"/>
    </row>
    <row r="1757" spans="1:17" hidden="1" outlineLevel="1">
      <c r="A1757" s="51">
        <v>19000091</v>
      </c>
      <c r="B1757" s="52" t="s">
        <v>781</v>
      </c>
      <c r="C1757" s="53" t="s">
        <v>782</v>
      </c>
      <c r="D1757" s="54" t="s">
        <v>91</v>
      </c>
      <c r="E1757" s="54"/>
      <c r="F1757" s="55">
        <v>1728494.33</v>
      </c>
      <c r="G1757" s="56">
        <f t="shared" si="292"/>
        <v>1728494.33</v>
      </c>
      <c r="H1757" s="56">
        <f t="shared" si="293"/>
        <v>0</v>
      </c>
      <c r="I1757" s="103">
        <f t="shared" si="300"/>
        <v>0</v>
      </c>
      <c r="J1757" s="103">
        <f t="shared" si="300"/>
        <v>0</v>
      </c>
      <c r="K1757" s="55"/>
      <c r="L1757" s="55">
        <v>1590001.0725</v>
      </c>
      <c r="M1757" s="56">
        <f t="shared" si="295"/>
        <v>1590001.0725</v>
      </c>
      <c r="N1757" s="56">
        <f t="shared" si="296"/>
        <v>0</v>
      </c>
      <c r="O1757" s="103">
        <f t="shared" si="301"/>
        <v>0</v>
      </c>
      <c r="P1757" s="103">
        <f t="shared" si="301"/>
        <v>0</v>
      </c>
      <c r="Q1757" s="50"/>
    </row>
    <row r="1758" spans="1:17" hidden="1" outlineLevel="1">
      <c r="A1758" s="51">
        <v>19000093</v>
      </c>
      <c r="B1758" s="52" t="s">
        <v>783</v>
      </c>
      <c r="C1758" s="53" t="s">
        <v>784</v>
      </c>
      <c r="D1758" s="54" t="s">
        <v>1391</v>
      </c>
      <c r="E1758" s="54"/>
      <c r="F1758" s="55">
        <v>4714187.95</v>
      </c>
      <c r="G1758" s="56">
        <f t="shared" si="292"/>
        <v>0</v>
      </c>
      <c r="H1758" s="56">
        <f t="shared" si="293"/>
        <v>0</v>
      </c>
      <c r="I1758" s="103">
        <f t="shared" si="300"/>
        <v>3127863.7048249999</v>
      </c>
      <c r="J1758" s="103">
        <f t="shared" si="300"/>
        <v>1586324.245175</v>
      </c>
      <c r="K1758" s="55"/>
      <c r="L1758" s="55">
        <v>4891855.3245833321</v>
      </c>
      <c r="M1758" s="56">
        <f t="shared" si="295"/>
        <v>0</v>
      </c>
      <c r="N1758" s="56">
        <f t="shared" si="296"/>
        <v>0</v>
      </c>
      <c r="O1758" s="103">
        <f t="shared" si="301"/>
        <v>3245746.0078610405</v>
      </c>
      <c r="P1758" s="103">
        <f t="shared" si="301"/>
        <v>1646109.3167222913</v>
      </c>
      <c r="Q1758" s="50"/>
    </row>
    <row r="1759" spans="1:17" hidden="1" outlineLevel="1">
      <c r="A1759" s="51">
        <v>19000103</v>
      </c>
      <c r="B1759" s="52" t="s">
        <v>785</v>
      </c>
      <c r="C1759" s="53" t="s">
        <v>786</v>
      </c>
      <c r="D1759" s="54" t="s">
        <v>1391</v>
      </c>
      <c r="E1759" s="54"/>
      <c r="F1759" s="55">
        <v>1119004.3700000001</v>
      </c>
      <c r="G1759" s="56">
        <f t="shared" si="292"/>
        <v>0</v>
      </c>
      <c r="H1759" s="56">
        <f t="shared" si="293"/>
        <v>0</v>
      </c>
      <c r="I1759" s="103">
        <f t="shared" si="300"/>
        <v>742459.39949500002</v>
      </c>
      <c r="J1759" s="103">
        <f t="shared" si="300"/>
        <v>376544.97050500003</v>
      </c>
      <c r="K1759" s="55"/>
      <c r="L1759" s="55">
        <v>1137373.9529166669</v>
      </c>
      <c r="M1759" s="56">
        <f t="shared" si="295"/>
        <v>0</v>
      </c>
      <c r="N1759" s="56">
        <f t="shared" si="296"/>
        <v>0</v>
      </c>
      <c r="O1759" s="103">
        <f t="shared" si="301"/>
        <v>754647.61776020844</v>
      </c>
      <c r="P1759" s="103">
        <f t="shared" si="301"/>
        <v>382726.33515645843</v>
      </c>
      <c r="Q1759" s="50"/>
    </row>
    <row r="1760" spans="1:17" hidden="1" outlineLevel="1">
      <c r="A1760" s="51">
        <v>19000111</v>
      </c>
      <c r="B1760" s="52" t="s">
        <v>787</v>
      </c>
      <c r="C1760" s="53" t="s">
        <v>788</v>
      </c>
      <c r="D1760" s="54" t="s">
        <v>1391</v>
      </c>
      <c r="E1760" s="54"/>
      <c r="F1760" s="55">
        <v>633942.79</v>
      </c>
      <c r="G1760" s="56">
        <f t="shared" si="292"/>
        <v>633942.79</v>
      </c>
      <c r="H1760" s="56">
        <f t="shared" si="293"/>
        <v>0</v>
      </c>
      <c r="I1760" s="103">
        <f t="shared" si="300"/>
        <v>0</v>
      </c>
      <c r="J1760" s="103">
        <f t="shared" si="300"/>
        <v>0</v>
      </c>
      <c r="K1760" s="55"/>
      <c r="L1760" s="55">
        <v>636930.78500000003</v>
      </c>
      <c r="M1760" s="56">
        <f t="shared" si="295"/>
        <v>636930.78500000003</v>
      </c>
      <c r="N1760" s="56">
        <f t="shared" si="296"/>
        <v>0</v>
      </c>
      <c r="O1760" s="103">
        <f t="shared" si="301"/>
        <v>0</v>
      </c>
      <c r="P1760" s="103">
        <f t="shared" si="301"/>
        <v>0</v>
      </c>
      <c r="Q1760" s="50"/>
    </row>
    <row r="1761" spans="1:17" hidden="1" outlineLevel="1">
      <c r="A1761" s="51">
        <v>19000112</v>
      </c>
      <c r="B1761" s="52" t="s">
        <v>789</v>
      </c>
      <c r="C1761" s="53" t="s">
        <v>790</v>
      </c>
      <c r="D1761" s="54" t="s">
        <v>791</v>
      </c>
      <c r="E1761" s="54"/>
      <c r="F1761" s="55">
        <v>3778.39</v>
      </c>
      <c r="G1761" s="56">
        <f t="shared" si="292"/>
        <v>0</v>
      </c>
      <c r="H1761" s="56">
        <f t="shared" si="293"/>
        <v>3778.39</v>
      </c>
      <c r="I1761" s="103">
        <f t="shared" si="300"/>
        <v>0</v>
      </c>
      <c r="J1761" s="103">
        <f t="shared" si="300"/>
        <v>0</v>
      </c>
      <c r="K1761" s="55"/>
      <c r="L1761" s="55">
        <v>3778.39</v>
      </c>
      <c r="M1761" s="56">
        <f t="shared" si="295"/>
        <v>0</v>
      </c>
      <c r="N1761" s="56">
        <f t="shared" si="296"/>
        <v>3778.39</v>
      </c>
      <c r="O1761" s="103">
        <f t="shared" si="301"/>
        <v>0</v>
      </c>
      <c r="P1761" s="103">
        <f t="shared" si="301"/>
        <v>0</v>
      </c>
      <c r="Q1761" s="50"/>
    </row>
    <row r="1762" spans="1:17" hidden="1" outlineLevel="1">
      <c r="A1762" s="51" t="s">
        <v>792</v>
      </c>
      <c r="B1762" s="52" t="s">
        <v>792</v>
      </c>
      <c r="C1762" s="53" t="s">
        <v>793</v>
      </c>
      <c r="D1762" s="54" t="s">
        <v>794</v>
      </c>
      <c r="E1762" s="54"/>
      <c r="F1762" s="55">
        <v>194299.67</v>
      </c>
      <c r="G1762" s="56">
        <f t="shared" si="292"/>
        <v>0</v>
      </c>
      <c r="H1762" s="56">
        <f t="shared" si="293"/>
        <v>0</v>
      </c>
      <c r="I1762" s="103">
        <f t="shared" si="300"/>
        <v>128917.831045</v>
      </c>
      <c r="J1762" s="103">
        <f t="shared" si="300"/>
        <v>65381.838955000007</v>
      </c>
      <c r="K1762" s="55"/>
      <c r="L1762" s="55">
        <v>204437.04999999996</v>
      </c>
      <c r="M1762" s="56">
        <f t="shared" si="295"/>
        <v>0</v>
      </c>
      <c r="N1762" s="56">
        <f t="shared" si="296"/>
        <v>0</v>
      </c>
      <c r="O1762" s="103">
        <f t="shared" si="301"/>
        <v>135643.98267499998</v>
      </c>
      <c r="P1762" s="103">
        <f t="shared" si="301"/>
        <v>68793.067324999996</v>
      </c>
      <c r="Q1762" s="50"/>
    </row>
    <row r="1763" spans="1:17" hidden="1" outlineLevel="1">
      <c r="A1763" s="51">
        <v>19000122</v>
      </c>
      <c r="B1763" s="52" t="s">
        <v>795</v>
      </c>
      <c r="C1763" s="53" t="s">
        <v>796</v>
      </c>
      <c r="D1763" s="54" t="s">
        <v>1391</v>
      </c>
      <c r="E1763" s="54"/>
      <c r="F1763" s="55">
        <v>-71538.48</v>
      </c>
      <c r="G1763" s="56">
        <f t="shared" si="292"/>
        <v>0</v>
      </c>
      <c r="H1763" s="56">
        <f t="shared" si="293"/>
        <v>-71538.48</v>
      </c>
      <c r="I1763" s="103">
        <f t="shared" si="300"/>
        <v>0</v>
      </c>
      <c r="J1763" s="103">
        <f t="shared" si="300"/>
        <v>0</v>
      </c>
      <c r="K1763" s="55"/>
      <c r="L1763" s="55">
        <v>-83750.648333333331</v>
      </c>
      <c r="M1763" s="56">
        <f t="shared" si="295"/>
        <v>0</v>
      </c>
      <c r="N1763" s="56">
        <f t="shared" si="296"/>
        <v>-83750.648333333331</v>
      </c>
      <c r="O1763" s="103">
        <f t="shared" si="301"/>
        <v>0</v>
      </c>
      <c r="P1763" s="103">
        <f t="shared" si="301"/>
        <v>0</v>
      </c>
      <c r="Q1763" s="50"/>
    </row>
    <row r="1764" spans="1:17" hidden="1" outlineLevel="1">
      <c r="A1764" s="51">
        <v>19000132</v>
      </c>
      <c r="B1764" s="52" t="s">
        <v>797</v>
      </c>
      <c r="C1764" s="53" t="s">
        <v>1392</v>
      </c>
      <c r="D1764" s="54" t="s">
        <v>91</v>
      </c>
      <c r="E1764" s="54"/>
      <c r="F1764" s="55">
        <v>334958136.25</v>
      </c>
      <c r="G1764" s="56">
        <f t="shared" si="292"/>
        <v>0</v>
      </c>
      <c r="H1764" s="56">
        <f t="shared" si="293"/>
        <v>334958136.25</v>
      </c>
      <c r="I1764" s="103">
        <f t="shared" si="300"/>
        <v>0</v>
      </c>
      <c r="J1764" s="103">
        <f t="shared" si="300"/>
        <v>0</v>
      </c>
      <c r="K1764" s="55"/>
      <c r="L1764" s="55">
        <v>338109774.0316667</v>
      </c>
      <c r="M1764" s="56">
        <f t="shared" si="295"/>
        <v>0</v>
      </c>
      <c r="N1764" s="56">
        <f t="shared" si="296"/>
        <v>338109774.0316667</v>
      </c>
      <c r="O1764" s="103">
        <f t="shared" si="301"/>
        <v>0</v>
      </c>
      <c r="P1764" s="103">
        <f t="shared" si="301"/>
        <v>0</v>
      </c>
      <c r="Q1764" s="50"/>
    </row>
    <row r="1765" spans="1:17" hidden="1" outlineLevel="1">
      <c r="A1765" s="51">
        <v>19000133</v>
      </c>
      <c r="B1765" s="52" t="s">
        <v>799</v>
      </c>
      <c r="C1765" s="53" t="s">
        <v>800</v>
      </c>
      <c r="D1765" s="54" t="s">
        <v>1393</v>
      </c>
      <c r="E1765" s="54"/>
      <c r="F1765" s="55">
        <v>9954654.8599999994</v>
      </c>
      <c r="G1765" s="56">
        <f t="shared" si="292"/>
        <v>0</v>
      </c>
      <c r="H1765" s="56">
        <f t="shared" si="293"/>
        <v>0</v>
      </c>
      <c r="I1765" s="103">
        <f t="shared" si="300"/>
        <v>6604913.4996099994</v>
      </c>
      <c r="J1765" s="103">
        <f t="shared" si="300"/>
        <v>3349741.36039</v>
      </c>
      <c r="K1765" s="55"/>
      <c r="L1765" s="55">
        <v>9687946.166666666</v>
      </c>
      <c r="M1765" s="56">
        <f t="shared" si="295"/>
        <v>0</v>
      </c>
      <c r="N1765" s="56">
        <f t="shared" si="296"/>
        <v>0</v>
      </c>
      <c r="O1765" s="103">
        <f t="shared" si="301"/>
        <v>6427952.2815833325</v>
      </c>
      <c r="P1765" s="103">
        <f t="shared" si="301"/>
        <v>3259993.8850833331</v>
      </c>
      <c r="Q1765" s="50"/>
    </row>
    <row r="1766" spans="1:17" hidden="1" outlineLevel="1">
      <c r="A1766" s="51">
        <v>19000142</v>
      </c>
      <c r="B1766" s="52" t="s">
        <v>801</v>
      </c>
      <c r="C1766" s="53" t="s">
        <v>802</v>
      </c>
      <c r="D1766" s="54" t="s">
        <v>1394</v>
      </c>
      <c r="E1766" s="54"/>
      <c r="F1766" s="55">
        <v>1187381.81</v>
      </c>
      <c r="G1766" s="56">
        <f t="shared" si="292"/>
        <v>0</v>
      </c>
      <c r="H1766" s="56">
        <f t="shared" si="293"/>
        <v>1187381.81</v>
      </c>
      <c r="I1766" s="103">
        <f t="shared" si="300"/>
        <v>0</v>
      </c>
      <c r="J1766" s="103">
        <f t="shared" si="300"/>
        <v>0</v>
      </c>
      <c r="K1766" s="55"/>
      <c r="L1766" s="55">
        <v>1969998.3691666669</v>
      </c>
      <c r="M1766" s="56">
        <f t="shared" si="295"/>
        <v>0</v>
      </c>
      <c r="N1766" s="56">
        <f t="shared" si="296"/>
        <v>1969998.3691666669</v>
      </c>
      <c r="O1766" s="103">
        <f t="shared" si="301"/>
        <v>0</v>
      </c>
      <c r="P1766" s="103">
        <f t="shared" si="301"/>
        <v>0</v>
      </c>
      <c r="Q1766" s="50"/>
    </row>
    <row r="1767" spans="1:17" hidden="1" outlineLevel="1">
      <c r="A1767" s="51">
        <v>19000151</v>
      </c>
      <c r="B1767" s="52" t="s">
        <v>803</v>
      </c>
      <c r="C1767" s="53" t="s">
        <v>804</v>
      </c>
      <c r="D1767" s="54" t="s">
        <v>86</v>
      </c>
      <c r="E1767" s="54"/>
      <c r="F1767" s="55">
        <v>45753.08</v>
      </c>
      <c r="G1767" s="56">
        <f t="shared" si="292"/>
        <v>45753.08</v>
      </c>
      <c r="H1767" s="56">
        <f t="shared" si="293"/>
        <v>0</v>
      </c>
      <c r="I1767" s="103">
        <f t="shared" ref="I1767:J1786" si="302">IF(AND(RIGHT($A1767)&lt;&gt;"1",RIGHT($A1767)&lt;&gt;"2"),$F1767,0)*I$1385</f>
        <v>0</v>
      </c>
      <c r="J1767" s="103">
        <f t="shared" si="302"/>
        <v>0</v>
      </c>
      <c r="K1767" s="55"/>
      <c r="L1767" s="55">
        <v>45753.080000000009</v>
      </c>
      <c r="M1767" s="56">
        <f t="shared" si="295"/>
        <v>45753.080000000009</v>
      </c>
      <c r="N1767" s="56">
        <f t="shared" si="296"/>
        <v>0</v>
      </c>
      <c r="O1767" s="103">
        <f t="shared" ref="O1767:P1786" si="303">IF(AND(RIGHT($A1767)&lt;&gt;"1",RIGHT($A1767)&lt;&gt;"2"),$L1767,0)*O$1385</f>
        <v>0</v>
      </c>
      <c r="P1767" s="103">
        <f t="shared" si="303"/>
        <v>0</v>
      </c>
      <c r="Q1767" s="50"/>
    </row>
    <row r="1768" spans="1:17" hidden="1" outlineLevel="1">
      <c r="A1768" s="51">
        <v>19000152</v>
      </c>
      <c r="B1768" s="52" t="s">
        <v>805</v>
      </c>
      <c r="C1768" s="53" t="s">
        <v>806</v>
      </c>
      <c r="D1768" s="54" t="s">
        <v>1393</v>
      </c>
      <c r="E1768" s="54"/>
      <c r="F1768" s="55">
        <v>-116651.85</v>
      </c>
      <c r="G1768" s="56">
        <f t="shared" si="292"/>
        <v>0</v>
      </c>
      <c r="H1768" s="56">
        <f t="shared" si="293"/>
        <v>-116651.85</v>
      </c>
      <c r="I1768" s="103">
        <f t="shared" si="302"/>
        <v>0</v>
      </c>
      <c r="J1768" s="103">
        <f t="shared" si="302"/>
        <v>0</v>
      </c>
      <c r="K1768" s="55"/>
      <c r="L1768" s="55">
        <v>-48333.696250000008</v>
      </c>
      <c r="M1768" s="56">
        <f t="shared" si="295"/>
        <v>0</v>
      </c>
      <c r="N1768" s="56">
        <f t="shared" si="296"/>
        <v>-48333.696250000008</v>
      </c>
      <c r="O1768" s="103">
        <f t="shared" si="303"/>
        <v>0</v>
      </c>
      <c r="P1768" s="103">
        <f t="shared" si="303"/>
        <v>0</v>
      </c>
      <c r="Q1768" s="50"/>
    </row>
    <row r="1769" spans="1:17" hidden="1" outlineLevel="1">
      <c r="A1769" s="51">
        <v>19000181</v>
      </c>
      <c r="B1769" s="52" t="s">
        <v>807</v>
      </c>
      <c r="C1769" s="53" t="s">
        <v>808</v>
      </c>
      <c r="D1769" s="54" t="s">
        <v>1394</v>
      </c>
      <c r="E1769" s="54"/>
      <c r="F1769" s="55">
        <v>-1313431.68</v>
      </c>
      <c r="G1769" s="56">
        <f t="shared" si="292"/>
        <v>-1313431.68</v>
      </c>
      <c r="H1769" s="56">
        <f t="shared" si="293"/>
        <v>0</v>
      </c>
      <c r="I1769" s="103">
        <f t="shared" si="302"/>
        <v>0</v>
      </c>
      <c r="J1769" s="103">
        <f t="shared" si="302"/>
        <v>0</v>
      </c>
      <c r="K1769" s="55"/>
      <c r="L1769" s="55">
        <v>-1333840.3220833335</v>
      </c>
      <c r="M1769" s="56">
        <f t="shared" si="295"/>
        <v>-1333840.3220833335</v>
      </c>
      <c r="N1769" s="56">
        <f t="shared" si="296"/>
        <v>0</v>
      </c>
      <c r="O1769" s="103">
        <f t="shared" si="303"/>
        <v>0</v>
      </c>
      <c r="P1769" s="103">
        <f t="shared" si="303"/>
        <v>0</v>
      </c>
      <c r="Q1769" s="50"/>
    </row>
    <row r="1770" spans="1:17" hidden="1" outlineLevel="1">
      <c r="A1770" s="51">
        <v>19000193</v>
      </c>
      <c r="B1770" s="52" t="s">
        <v>809</v>
      </c>
      <c r="C1770" s="53" t="s">
        <v>810</v>
      </c>
      <c r="D1770" s="54" t="s">
        <v>1393</v>
      </c>
      <c r="E1770" s="54"/>
      <c r="F1770" s="55">
        <v>0</v>
      </c>
      <c r="G1770" s="56">
        <f t="shared" si="292"/>
        <v>0</v>
      </c>
      <c r="H1770" s="56">
        <f t="shared" si="293"/>
        <v>0</v>
      </c>
      <c r="I1770" s="103">
        <f t="shared" si="302"/>
        <v>0</v>
      </c>
      <c r="J1770" s="103">
        <f t="shared" si="302"/>
        <v>0</v>
      </c>
      <c r="K1770" s="55"/>
      <c r="L1770" s="55">
        <v>0</v>
      </c>
      <c r="M1770" s="56">
        <f t="shared" si="295"/>
        <v>0</v>
      </c>
      <c r="N1770" s="56">
        <f t="shared" si="296"/>
        <v>0</v>
      </c>
      <c r="O1770" s="103">
        <f t="shared" si="303"/>
        <v>0</v>
      </c>
      <c r="P1770" s="103">
        <f t="shared" si="303"/>
        <v>0</v>
      </c>
      <c r="Q1770" s="50"/>
    </row>
    <row r="1771" spans="1:17" hidden="1" outlineLevel="1">
      <c r="A1771" s="51" t="s">
        <v>811</v>
      </c>
      <c r="B1771" s="52" t="s">
        <v>811</v>
      </c>
      <c r="C1771" s="53" t="s">
        <v>812</v>
      </c>
      <c r="D1771" s="54" t="s">
        <v>1393</v>
      </c>
      <c r="E1771" s="54"/>
      <c r="F1771" s="55">
        <v>-5760.66</v>
      </c>
      <c r="G1771" s="56">
        <f t="shared" ref="G1771:G1834" si="304">IF(RIGHT($A1771)="1",$F1771,0)</f>
        <v>0</v>
      </c>
      <c r="H1771" s="56">
        <f t="shared" ref="H1771:H1834" si="305">IF(RIGHT($A1771)="2",$F1771,0)</f>
        <v>0</v>
      </c>
      <c r="I1771" s="103">
        <f t="shared" si="302"/>
        <v>-3822.1979099999999</v>
      </c>
      <c r="J1771" s="103">
        <f t="shared" si="302"/>
        <v>-1938.46209</v>
      </c>
      <c r="K1771" s="55"/>
      <c r="L1771" s="55">
        <v>-1271.9233333333334</v>
      </c>
      <c r="M1771" s="56">
        <f t="shared" ref="M1771:M1834" si="306">IF(RIGHT($A1771)="1",$L1771,0)</f>
        <v>0</v>
      </c>
      <c r="N1771" s="56">
        <f t="shared" ref="N1771:N1834" si="307">IF(RIGHT($A1771)="2",$L1771,0)</f>
        <v>0</v>
      </c>
      <c r="O1771" s="103">
        <f t="shared" si="303"/>
        <v>-843.92113166666672</v>
      </c>
      <c r="P1771" s="103">
        <f t="shared" si="303"/>
        <v>-428.00220166666674</v>
      </c>
      <c r="Q1771" s="50"/>
    </row>
    <row r="1772" spans="1:17" hidden="1" outlineLevel="1">
      <c r="A1772" s="51">
        <v>19000251</v>
      </c>
      <c r="B1772" s="52" t="s">
        <v>813</v>
      </c>
      <c r="C1772" s="53" t="s">
        <v>814</v>
      </c>
      <c r="D1772" s="54" t="s">
        <v>1391</v>
      </c>
      <c r="E1772" s="54"/>
      <c r="F1772" s="55">
        <v>831.65</v>
      </c>
      <c r="G1772" s="56">
        <f t="shared" si="304"/>
        <v>831.65</v>
      </c>
      <c r="H1772" s="56">
        <f t="shared" si="305"/>
        <v>0</v>
      </c>
      <c r="I1772" s="103">
        <f t="shared" si="302"/>
        <v>0</v>
      </c>
      <c r="J1772" s="103">
        <f t="shared" si="302"/>
        <v>0</v>
      </c>
      <c r="K1772" s="55"/>
      <c r="L1772" s="55">
        <v>908.21041666666667</v>
      </c>
      <c r="M1772" s="56">
        <f t="shared" si="306"/>
        <v>908.21041666666667</v>
      </c>
      <c r="N1772" s="56">
        <f t="shared" si="307"/>
        <v>0</v>
      </c>
      <c r="O1772" s="103">
        <f t="shared" si="303"/>
        <v>0</v>
      </c>
      <c r="P1772" s="103">
        <f t="shared" si="303"/>
        <v>0</v>
      </c>
      <c r="Q1772" s="50"/>
    </row>
    <row r="1773" spans="1:17" hidden="1" outlineLevel="1">
      <c r="A1773" s="51" t="s">
        <v>815</v>
      </c>
      <c r="B1773" s="52" t="s">
        <v>815</v>
      </c>
      <c r="C1773" s="53" t="s">
        <v>816</v>
      </c>
      <c r="D1773" s="54" t="s">
        <v>1393</v>
      </c>
      <c r="E1773" s="54"/>
      <c r="F1773" s="55">
        <v>21000</v>
      </c>
      <c r="G1773" s="56">
        <f t="shared" si="304"/>
        <v>0</v>
      </c>
      <c r="H1773" s="56">
        <f t="shared" si="305"/>
        <v>0</v>
      </c>
      <c r="I1773" s="103">
        <f t="shared" si="302"/>
        <v>13933.5</v>
      </c>
      <c r="J1773" s="103">
        <f t="shared" si="302"/>
        <v>7066.5</v>
      </c>
      <c r="K1773" s="55"/>
      <c r="L1773" s="55">
        <v>31062.5</v>
      </c>
      <c r="M1773" s="56">
        <f t="shared" si="306"/>
        <v>0</v>
      </c>
      <c r="N1773" s="56">
        <f t="shared" si="307"/>
        <v>0</v>
      </c>
      <c r="O1773" s="103">
        <f t="shared" si="303"/>
        <v>20609.96875</v>
      </c>
      <c r="P1773" s="103">
        <f t="shared" si="303"/>
        <v>10452.53125</v>
      </c>
      <c r="Q1773" s="50"/>
    </row>
    <row r="1774" spans="1:17" hidden="1" outlineLevel="1">
      <c r="A1774" s="51" t="s">
        <v>817</v>
      </c>
      <c r="B1774" s="52" t="s">
        <v>817</v>
      </c>
      <c r="C1774" s="53" t="s">
        <v>818</v>
      </c>
      <c r="D1774" s="54" t="s">
        <v>1393</v>
      </c>
      <c r="E1774" s="54"/>
      <c r="F1774" s="55">
        <v>-3424769.88</v>
      </c>
      <c r="G1774" s="56">
        <f t="shared" si="304"/>
        <v>0</v>
      </c>
      <c r="H1774" s="56">
        <f t="shared" si="305"/>
        <v>0</v>
      </c>
      <c r="I1774" s="103">
        <f t="shared" si="302"/>
        <v>-2272334.81538</v>
      </c>
      <c r="J1774" s="103">
        <f t="shared" si="302"/>
        <v>-1152435.0646200001</v>
      </c>
      <c r="K1774" s="55"/>
      <c r="L1774" s="55">
        <v>-2927877.4349999991</v>
      </c>
      <c r="M1774" s="56">
        <f t="shared" si="306"/>
        <v>0</v>
      </c>
      <c r="N1774" s="56">
        <f t="shared" si="307"/>
        <v>0</v>
      </c>
      <c r="O1774" s="103">
        <f t="shared" si="303"/>
        <v>-1942646.6781224993</v>
      </c>
      <c r="P1774" s="103">
        <f t="shared" si="303"/>
        <v>-985230.75687749975</v>
      </c>
      <c r="Q1774" s="50"/>
    </row>
    <row r="1775" spans="1:17" hidden="1" outlineLevel="1">
      <c r="A1775" s="51">
        <v>19000283</v>
      </c>
      <c r="B1775" s="52" t="s">
        <v>821</v>
      </c>
      <c r="C1775" s="53" t="s">
        <v>822</v>
      </c>
      <c r="D1775" s="54" t="s">
        <v>1393</v>
      </c>
      <c r="E1775" s="54"/>
      <c r="F1775" s="55">
        <v>8829432.4900000002</v>
      </c>
      <c r="G1775" s="56">
        <f t="shared" si="304"/>
        <v>0</v>
      </c>
      <c r="H1775" s="56">
        <f t="shared" si="305"/>
        <v>0</v>
      </c>
      <c r="I1775" s="103">
        <f t="shared" si="302"/>
        <v>5858328.4571150001</v>
      </c>
      <c r="J1775" s="103">
        <f t="shared" si="302"/>
        <v>2971104.0328850001</v>
      </c>
      <c r="K1775" s="55"/>
      <c r="L1775" s="55">
        <v>7157204.7875000006</v>
      </c>
      <c r="M1775" s="56">
        <f t="shared" si="306"/>
        <v>0</v>
      </c>
      <c r="N1775" s="56">
        <f t="shared" si="307"/>
        <v>0</v>
      </c>
      <c r="O1775" s="103">
        <f t="shared" si="303"/>
        <v>4748805.3765062504</v>
      </c>
      <c r="P1775" s="103">
        <f t="shared" si="303"/>
        <v>2408399.4109937502</v>
      </c>
      <c r="Q1775" s="50"/>
    </row>
    <row r="1776" spans="1:17" hidden="1" outlineLevel="1">
      <c r="A1776" s="51">
        <v>19000361</v>
      </c>
      <c r="B1776" s="52" t="s">
        <v>823</v>
      </c>
      <c r="C1776" s="53" t="s">
        <v>824</v>
      </c>
      <c r="D1776" s="54" t="s">
        <v>1391</v>
      </c>
      <c r="E1776" s="54"/>
      <c r="F1776" s="55">
        <v>159437</v>
      </c>
      <c r="G1776" s="56">
        <f t="shared" si="304"/>
        <v>159437</v>
      </c>
      <c r="H1776" s="56">
        <f t="shared" si="305"/>
        <v>0</v>
      </c>
      <c r="I1776" s="103">
        <f t="shared" si="302"/>
        <v>0</v>
      </c>
      <c r="J1776" s="103">
        <f t="shared" si="302"/>
        <v>0</v>
      </c>
      <c r="K1776" s="55"/>
      <c r="L1776" s="55">
        <v>159437</v>
      </c>
      <c r="M1776" s="56">
        <f t="shared" si="306"/>
        <v>159437</v>
      </c>
      <c r="N1776" s="56">
        <f t="shared" si="307"/>
        <v>0</v>
      </c>
      <c r="O1776" s="103">
        <f t="shared" si="303"/>
        <v>0</v>
      </c>
      <c r="P1776" s="103">
        <f t="shared" si="303"/>
        <v>0</v>
      </c>
      <c r="Q1776" s="50"/>
    </row>
    <row r="1777" spans="1:17" hidden="1" outlineLevel="1">
      <c r="A1777" s="51">
        <v>19000371</v>
      </c>
      <c r="B1777" s="52" t="s">
        <v>825</v>
      </c>
      <c r="C1777" s="53" t="s">
        <v>826</v>
      </c>
      <c r="D1777" s="54" t="s">
        <v>1391</v>
      </c>
      <c r="E1777" s="54"/>
      <c r="F1777" s="55">
        <v>13737.65</v>
      </c>
      <c r="G1777" s="56">
        <f t="shared" si="304"/>
        <v>13737.65</v>
      </c>
      <c r="H1777" s="56">
        <f t="shared" si="305"/>
        <v>0</v>
      </c>
      <c r="I1777" s="103">
        <f t="shared" si="302"/>
        <v>0</v>
      </c>
      <c r="J1777" s="103">
        <f t="shared" si="302"/>
        <v>0</v>
      </c>
      <c r="K1777" s="55"/>
      <c r="L1777" s="55">
        <v>38065.016250000008</v>
      </c>
      <c r="M1777" s="56">
        <f t="shared" si="306"/>
        <v>38065.016250000008</v>
      </c>
      <c r="N1777" s="56">
        <f t="shared" si="307"/>
        <v>0</v>
      </c>
      <c r="O1777" s="103">
        <f t="shared" si="303"/>
        <v>0</v>
      </c>
      <c r="P1777" s="103">
        <f t="shared" si="303"/>
        <v>0</v>
      </c>
      <c r="Q1777" s="50"/>
    </row>
    <row r="1778" spans="1:17" hidden="1" outlineLevel="1">
      <c r="A1778" s="51">
        <v>19000403</v>
      </c>
      <c r="B1778" s="52" t="s">
        <v>827</v>
      </c>
      <c r="C1778" s="53" t="s">
        <v>828</v>
      </c>
      <c r="D1778" s="54" t="s">
        <v>776</v>
      </c>
      <c r="E1778" s="54"/>
      <c r="F1778" s="55">
        <v>131029.82</v>
      </c>
      <c r="G1778" s="56">
        <f t="shared" si="304"/>
        <v>0</v>
      </c>
      <c r="H1778" s="56">
        <f t="shared" si="305"/>
        <v>0</v>
      </c>
      <c r="I1778" s="103">
        <f t="shared" si="302"/>
        <v>86938.285570000007</v>
      </c>
      <c r="J1778" s="103">
        <f t="shared" si="302"/>
        <v>44091.534430000007</v>
      </c>
      <c r="K1778" s="55"/>
      <c r="L1778" s="55">
        <v>133268.84</v>
      </c>
      <c r="M1778" s="56">
        <f t="shared" si="306"/>
        <v>0</v>
      </c>
      <c r="N1778" s="56">
        <f t="shared" si="307"/>
        <v>0</v>
      </c>
      <c r="O1778" s="103">
        <f t="shared" si="303"/>
        <v>88423.875339999999</v>
      </c>
      <c r="P1778" s="103">
        <f t="shared" si="303"/>
        <v>44844.964660000005</v>
      </c>
      <c r="Q1778" s="50"/>
    </row>
    <row r="1779" spans="1:17" hidden="1" outlineLevel="1">
      <c r="A1779" s="51">
        <v>19000441</v>
      </c>
      <c r="B1779" s="52" t="s">
        <v>829</v>
      </c>
      <c r="C1779" s="53" t="s">
        <v>830</v>
      </c>
      <c r="D1779" s="54" t="s">
        <v>86</v>
      </c>
      <c r="E1779" s="54"/>
      <c r="F1779" s="55">
        <v>22627975.719999999</v>
      </c>
      <c r="G1779" s="56">
        <f t="shared" si="304"/>
        <v>22627975.719999999</v>
      </c>
      <c r="H1779" s="56">
        <f t="shared" si="305"/>
        <v>0</v>
      </c>
      <c r="I1779" s="103">
        <f t="shared" si="302"/>
        <v>0</v>
      </c>
      <c r="J1779" s="103">
        <f t="shared" si="302"/>
        <v>0</v>
      </c>
      <c r="K1779" s="55"/>
      <c r="L1779" s="55">
        <v>14101315.497500001</v>
      </c>
      <c r="M1779" s="56">
        <f t="shared" si="306"/>
        <v>14101315.497500001</v>
      </c>
      <c r="N1779" s="56">
        <f t="shared" si="307"/>
        <v>0</v>
      </c>
      <c r="O1779" s="103">
        <f t="shared" si="303"/>
        <v>0</v>
      </c>
      <c r="P1779" s="103">
        <f t="shared" si="303"/>
        <v>0</v>
      </c>
      <c r="Q1779" s="50"/>
    </row>
    <row r="1780" spans="1:17" hidden="1" outlineLevel="1">
      <c r="A1780" s="51">
        <v>19000443</v>
      </c>
      <c r="B1780" s="52" t="s">
        <v>831</v>
      </c>
      <c r="C1780" s="53" t="s">
        <v>832</v>
      </c>
      <c r="D1780" s="54" t="s">
        <v>91</v>
      </c>
      <c r="E1780" s="54"/>
      <c r="F1780" s="55">
        <v>45027440.850000001</v>
      </c>
      <c r="G1780" s="56">
        <f t="shared" si="304"/>
        <v>0</v>
      </c>
      <c r="H1780" s="56">
        <f t="shared" si="305"/>
        <v>0</v>
      </c>
      <c r="I1780" s="103">
        <f t="shared" si="302"/>
        <v>29875707.003975</v>
      </c>
      <c r="J1780" s="103">
        <f t="shared" si="302"/>
        <v>15151733.846025001</v>
      </c>
      <c r="K1780" s="55"/>
      <c r="L1780" s="55">
        <v>46199414.868749999</v>
      </c>
      <c r="M1780" s="56">
        <f t="shared" si="306"/>
        <v>0</v>
      </c>
      <c r="N1780" s="56">
        <f t="shared" si="307"/>
        <v>0</v>
      </c>
      <c r="O1780" s="103">
        <f t="shared" si="303"/>
        <v>30653311.765415624</v>
      </c>
      <c r="P1780" s="103">
        <f t="shared" si="303"/>
        <v>15546103.103334375</v>
      </c>
      <c r="Q1780" s="50"/>
    </row>
    <row r="1781" spans="1:17" hidden="1" outlineLevel="1">
      <c r="A1781" s="51">
        <v>19000453</v>
      </c>
      <c r="B1781" s="52" t="s">
        <v>833</v>
      </c>
      <c r="C1781" s="53" t="s">
        <v>834</v>
      </c>
      <c r="D1781" s="54" t="s">
        <v>91</v>
      </c>
      <c r="E1781" s="54"/>
      <c r="F1781" s="55">
        <v>3553709.24</v>
      </c>
      <c r="G1781" s="56">
        <f t="shared" si="304"/>
        <v>0</v>
      </c>
      <c r="H1781" s="56">
        <f t="shared" si="305"/>
        <v>0</v>
      </c>
      <c r="I1781" s="103">
        <f t="shared" si="302"/>
        <v>2357886.0807400001</v>
      </c>
      <c r="J1781" s="103">
        <f t="shared" si="302"/>
        <v>1195823.1592600001</v>
      </c>
      <c r="K1781" s="55"/>
      <c r="L1781" s="55">
        <v>2448645.8770833337</v>
      </c>
      <c r="M1781" s="56">
        <f t="shared" si="306"/>
        <v>0</v>
      </c>
      <c r="N1781" s="56">
        <f t="shared" si="307"/>
        <v>0</v>
      </c>
      <c r="O1781" s="103">
        <f t="shared" si="303"/>
        <v>1624676.5394447919</v>
      </c>
      <c r="P1781" s="103">
        <f t="shared" si="303"/>
        <v>823969.33763854182</v>
      </c>
      <c r="Q1781" s="50"/>
    </row>
    <row r="1782" spans="1:17" hidden="1" outlineLevel="1">
      <c r="A1782" s="51">
        <v>19000463</v>
      </c>
      <c r="B1782" s="52" t="s">
        <v>835</v>
      </c>
      <c r="C1782" s="53" t="s">
        <v>836</v>
      </c>
      <c r="D1782" s="54" t="s">
        <v>91</v>
      </c>
      <c r="E1782" s="54"/>
      <c r="F1782" s="55">
        <v>97230.07</v>
      </c>
      <c r="G1782" s="56">
        <f t="shared" si="304"/>
        <v>0</v>
      </c>
      <c r="H1782" s="56">
        <f t="shared" si="305"/>
        <v>0</v>
      </c>
      <c r="I1782" s="103">
        <f t="shared" si="302"/>
        <v>64512.151445000003</v>
      </c>
      <c r="J1782" s="103">
        <f t="shared" si="302"/>
        <v>32717.918555000004</v>
      </c>
      <c r="K1782" s="55"/>
      <c r="L1782" s="55">
        <v>-629387.43000000005</v>
      </c>
      <c r="M1782" s="56">
        <f t="shared" si="306"/>
        <v>0</v>
      </c>
      <c r="N1782" s="56">
        <f t="shared" si="307"/>
        <v>0</v>
      </c>
      <c r="O1782" s="103">
        <f t="shared" si="303"/>
        <v>-417598.55980500003</v>
      </c>
      <c r="P1782" s="103">
        <f t="shared" si="303"/>
        <v>-211788.87019500002</v>
      </c>
      <c r="Q1782" s="50"/>
    </row>
    <row r="1783" spans="1:17" hidden="1" outlineLevel="1">
      <c r="A1783" s="51">
        <v>19000471</v>
      </c>
      <c r="B1783" s="52" t="s">
        <v>837</v>
      </c>
      <c r="C1783" s="53" t="s">
        <v>838</v>
      </c>
      <c r="D1783" s="54" t="s">
        <v>1391</v>
      </c>
      <c r="E1783" s="54"/>
      <c r="F1783" s="55">
        <v>3297616.19</v>
      </c>
      <c r="G1783" s="56">
        <f t="shared" si="304"/>
        <v>3297616.19</v>
      </c>
      <c r="H1783" s="56">
        <f t="shared" si="305"/>
        <v>0</v>
      </c>
      <c r="I1783" s="103">
        <f t="shared" si="302"/>
        <v>0</v>
      </c>
      <c r="J1783" s="103">
        <f t="shared" si="302"/>
        <v>0</v>
      </c>
      <c r="K1783" s="55"/>
      <c r="L1783" s="55">
        <v>3485073.6399999992</v>
      </c>
      <c r="M1783" s="56">
        <f t="shared" si="306"/>
        <v>3485073.6399999992</v>
      </c>
      <c r="N1783" s="56">
        <f t="shared" si="307"/>
        <v>0</v>
      </c>
      <c r="O1783" s="103">
        <f t="shared" si="303"/>
        <v>0</v>
      </c>
      <c r="P1783" s="103">
        <f t="shared" si="303"/>
        <v>0</v>
      </c>
      <c r="Q1783" s="50"/>
    </row>
    <row r="1784" spans="1:17" hidden="1" outlineLevel="1">
      <c r="A1784" s="51">
        <v>19000473</v>
      </c>
      <c r="B1784" s="52" t="s">
        <v>839</v>
      </c>
      <c r="C1784" s="53" t="s">
        <v>840</v>
      </c>
      <c r="D1784" s="54" t="s">
        <v>1391</v>
      </c>
      <c r="E1784" s="54"/>
      <c r="F1784" s="55">
        <v>0</v>
      </c>
      <c r="G1784" s="56">
        <f t="shared" si="304"/>
        <v>0</v>
      </c>
      <c r="H1784" s="56">
        <f t="shared" si="305"/>
        <v>0</v>
      </c>
      <c r="I1784" s="103">
        <f t="shared" si="302"/>
        <v>0</v>
      </c>
      <c r="J1784" s="103">
        <f t="shared" si="302"/>
        <v>0</v>
      </c>
      <c r="K1784" s="55"/>
      <c r="L1784" s="55">
        <v>0</v>
      </c>
      <c r="M1784" s="56">
        <f t="shared" si="306"/>
        <v>0</v>
      </c>
      <c r="N1784" s="56">
        <f t="shared" si="307"/>
        <v>0</v>
      </c>
      <c r="O1784" s="103">
        <f t="shared" si="303"/>
        <v>0</v>
      </c>
      <c r="P1784" s="103">
        <f t="shared" si="303"/>
        <v>0</v>
      </c>
      <c r="Q1784" s="50"/>
    </row>
    <row r="1785" spans="1:17" hidden="1" outlineLevel="1">
      <c r="A1785" s="51">
        <v>19000491</v>
      </c>
      <c r="B1785" s="52" t="s">
        <v>841</v>
      </c>
      <c r="C1785" s="53" t="s">
        <v>842</v>
      </c>
      <c r="D1785" s="54" t="s">
        <v>91</v>
      </c>
      <c r="E1785" s="54"/>
      <c r="F1785" s="55">
        <v>1007086.29</v>
      </c>
      <c r="G1785" s="56">
        <f t="shared" si="304"/>
        <v>1007086.29</v>
      </c>
      <c r="H1785" s="56">
        <f t="shared" si="305"/>
        <v>0</v>
      </c>
      <c r="I1785" s="103">
        <f t="shared" si="302"/>
        <v>0</v>
      </c>
      <c r="J1785" s="103">
        <f t="shared" si="302"/>
        <v>0</v>
      </c>
      <c r="K1785" s="55"/>
      <c r="L1785" s="55">
        <v>1036136.8500000001</v>
      </c>
      <c r="M1785" s="56">
        <f t="shared" si="306"/>
        <v>1036136.8500000001</v>
      </c>
      <c r="N1785" s="56">
        <f t="shared" si="307"/>
        <v>0</v>
      </c>
      <c r="O1785" s="103">
        <f t="shared" si="303"/>
        <v>0</v>
      </c>
      <c r="P1785" s="103">
        <f t="shared" si="303"/>
        <v>0</v>
      </c>
      <c r="Q1785" s="50"/>
    </row>
    <row r="1786" spans="1:17" hidden="1" outlineLevel="1">
      <c r="A1786" s="51">
        <v>19000551</v>
      </c>
      <c r="B1786" s="52" t="s">
        <v>843</v>
      </c>
      <c r="C1786" s="53" t="s">
        <v>844</v>
      </c>
      <c r="D1786" s="54" t="s">
        <v>91</v>
      </c>
      <c r="E1786" s="54"/>
      <c r="F1786" s="55">
        <v>0</v>
      </c>
      <c r="G1786" s="56">
        <f t="shared" si="304"/>
        <v>0</v>
      </c>
      <c r="H1786" s="56">
        <f t="shared" si="305"/>
        <v>0</v>
      </c>
      <c r="I1786" s="103">
        <f t="shared" si="302"/>
        <v>0</v>
      </c>
      <c r="J1786" s="103">
        <f t="shared" si="302"/>
        <v>0</v>
      </c>
      <c r="K1786" s="55"/>
      <c r="L1786" s="55">
        <v>0</v>
      </c>
      <c r="M1786" s="56">
        <f t="shared" si="306"/>
        <v>0</v>
      </c>
      <c r="N1786" s="56">
        <f t="shared" si="307"/>
        <v>0</v>
      </c>
      <c r="O1786" s="103">
        <f t="shared" si="303"/>
        <v>0</v>
      </c>
      <c r="P1786" s="103">
        <f t="shared" si="303"/>
        <v>0</v>
      </c>
      <c r="Q1786" s="50"/>
    </row>
    <row r="1787" spans="1:17" hidden="1" outlineLevel="1">
      <c r="A1787" s="51">
        <v>19000552</v>
      </c>
      <c r="B1787" s="52" t="s">
        <v>845</v>
      </c>
      <c r="C1787" s="53" t="s">
        <v>846</v>
      </c>
      <c r="D1787" s="54" t="s">
        <v>1391</v>
      </c>
      <c r="E1787" s="54"/>
      <c r="F1787" s="55">
        <v>375933.81</v>
      </c>
      <c r="G1787" s="56">
        <f t="shared" si="304"/>
        <v>0</v>
      </c>
      <c r="H1787" s="56">
        <f t="shared" si="305"/>
        <v>375933.81</v>
      </c>
      <c r="I1787" s="103">
        <f t="shared" ref="I1787:J1806" si="308">IF(AND(RIGHT($A1787)&lt;&gt;"1",RIGHT($A1787)&lt;&gt;"2"),$F1787,0)*I$1385</f>
        <v>0</v>
      </c>
      <c r="J1787" s="103">
        <f t="shared" si="308"/>
        <v>0</v>
      </c>
      <c r="K1787" s="55"/>
      <c r="L1787" s="55">
        <v>368569.27</v>
      </c>
      <c r="M1787" s="56">
        <f t="shared" si="306"/>
        <v>0</v>
      </c>
      <c r="N1787" s="56">
        <f t="shared" si="307"/>
        <v>368569.27</v>
      </c>
      <c r="O1787" s="103">
        <f t="shared" ref="O1787:P1806" si="309">IF(AND(RIGHT($A1787)&lt;&gt;"1",RIGHT($A1787)&lt;&gt;"2"),$L1787,0)*O$1385</f>
        <v>0</v>
      </c>
      <c r="P1787" s="103">
        <f t="shared" si="309"/>
        <v>0</v>
      </c>
      <c r="Q1787" s="50"/>
    </row>
    <row r="1788" spans="1:17" hidden="1" outlineLevel="1">
      <c r="A1788" s="51">
        <v>19000553</v>
      </c>
      <c r="B1788" s="52" t="s">
        <v>847</v>
      </c>
      <c r="C1788" s="53" t="s">
        <v>848</v>
      </c>
      <c r="D1788" s="54" t="s">
        <v>794</v>
      </c>
      <c r="E1788" s="54"/>
      <c r="F1788" s="55">
        <v>19858.87</v>
      </c>
      <c r="G1788" s="56">
        <f t="shared" si="304"/>
        <v>0</v>
      </c>
      <c r="H1788" s="56">
        <f t="shared" si="305"/>
        <v>0</v>
      </c>
      <c r="I1788" s="103">
        <f t="shared" si="308"/>
        <v>13176.360244999998</v>
      </c>
      <c r="J1788" s="103">
        <f t="shared" si="308"/>
        <v>6682.509755</v>
      </c>
      <c r="K1788" s="55"/>
      <c r="L1788" s="55">
        <v>19858.87</v>
      </c>
      <c r="M1788" s="56">
        <f t="shared" si="306"/>
        <v>0</v>
      </c>
      <c r="N1788" s="56">
        <f t="shared" si="307"/>
        <v>0</v>
      </c>
      <c r="O1788" s="103">
        <f t="shared" si="309"/>
        <v>13176.360244999998</v>
      </c>
      <c r="P1788" s="103">
        <f t="shared" si="309"/>
        <v>6682.509755</v>
      </c>
      <c r="Q1788" s="50"/>
    </row>
    <row r="1789" spans="1:17" hidden="1" outlineLevel="1">
      <c r="A1789" s="51">
        <v>19000562</v>
      </c>
      <c r="B1789" s="52" t="s">
        <v>849</v>
      </c>
      <c r="C1789" s="53" t="s">
        <v>850</v>
      </c>
      <c r="D1789" s="54" t="s">
        <v>1391</v>
      </c>
      <c r="E1789" s="54"/>
      <c r="F1789" s="55">
        <v>1732788.23</v>
      </c>
      <c r="G1789" s="56">
        <f t="shared" si="304"/>
        <v>0</v>
      </c>
      <c r="H1789" s="56">
        <f t="shared" si="305"/>
        <v>1732788.23</v>
      </c>
      <c r="I1789" s="103">
        <f t="shared" si="308"/>
        <v>0</v>
      </c>
      <c r="J1789" s="103">
        <f t="shared" si="308"/>
        <v>0</v>
      </c>
      <c r="K1789" s="55"/>
      <c r="L1789" s="55">
        <v>1342418.4779166665</v>
      </c>
      <c r="M1789" s="56">
        <f t="shared" si="306"/>
        <v>0</v>
      </c>
      <c r="N1789" s="56">
        <f t="shared" si="307"/>
        <v>1342418.4779166665</v>
      </c>
      <c r="O1789" s="103">
        <f t="shared" si="309"/>
        <v>0</v>
      </c>
      <c r="P1789" s="103">
        <f t="shared" si="309"/>
        <v>0</v>
      </c>
      <c r="Q1789" s="50"/>
    </row>
    <row r="1790" spans="1:17" hidden="1" outlineLevel="1">
      <c r="A1790" s="51">
        <v>19000563</v>
      </c>
      <c r="B1790" s="52" t="s">
        <v>851</v>
      </c>
      <c r="C1790" s="53" t="s">
        <v>852</v>
      </c>
      <c r="D1790" s="54" t="s">
        <v>1391</v>
      </c>
      <c r="E1790" s="54"/>
      <c r="F1790" s="55">
        <v>0</v>
      </c>
      <c r="G1790" s="56">
        <f t="shared" si="304"/>
        <v>0</v>
      </c>
      <c r="H1790" s="56">
        <f t="shared" si="305"/>
        <v>0</v>
      </c>
      <c r="I1790" s="103">
        <f t="shared" si="308"/>
        <v>0</v>
      </c>
      <c r="J1790" s="103">
        <f t="shared" si="308"/>
        <v>0</v>
      </c>
      <c r="K1790" s="55"/>
      <c r="L1790" s="55">
        <v>-2405.2762499999999</v>
      </c>
      <c r="M1790" s="56">
        <f t="shared" si="306"/>
        <v>0</v>
      </c>
      <c r="N1790" s="56">
        <f t="shared" si="307"/>
        <v>0</v>
      </c>
      <c r="O1790" s="103">
        <f t="shared" si="309"/>
        <v>-1595.9007918749999</v>
      </c>
      <c r="P1790" s="103">
        <f t="shared" si="309"/>
        <v>-809.37545812500002</v>
      </c>
      <c r="Q1790" s="50"/>
    </row>
    <row r="1791" spans="1:17" hidden="1" outlineLevel="1">
      <c r="A1791" s="51">
        <v>19000572</v>
      </c>
      <c r="B1791" s="52" t="s">
        <v>853</v>
      </c>
      <c r="C1791" s="53" t="s">
        <v>854</v>
      </c>
      <c r="D1791" s="54" t="s">
        <v>1391</v>
      </c>
      <c r="E1791" s="54"/>
      <c r="F1791" s="55">
        <v>491551.77</v>
      </c>
      <c r="G1791" s="56">
        <f t="shared" si="304"/>
        <v>0</v>
      </c>
      <c r="H1791" s="56">
        <f t="shared" si="305"/>
        <v>491551.77</v>
      </c>
      <c r="I1791" s="103">
        <f t="shared" si="308"/>
        <v>0</v>
      </c>
      <c r="J1791" s="103">
        <f t="shared" si="308"/>
        <v>0</v>
      </c>
      <c r="K1791" s="55"/>
      <c r="L1791" s="55">
        <v>385960.84750000009</v>
      </c>
      <c r="M1791" s="56">
        <f t="shared" si="306"/>
        <v>0</v>
      </c>
      <c r="N1791" s="56">
        <f t="shared" si="307"/>
        <v>385960.84750000009</v>
      </c>
      <c r="O1791" s="103">
        <f t="shared" si="309"/>
        <v>0</v>
      </c>
      <c r="P1791" s="103">
        <f t="shared" si="309"/>
        <v>0</v>
      </c>
      <c r="Q1791" s="50"/>
    </row>
    <row r="1792" spans="1:17" hidden="1" outlineLevel="1">
      <c r="A1792" s="51">
        <v>19000573</v>
      </c>
      <c r="B1792" s="52" t="s">
        <v>855</v>
      </c>
      <c r="C1792" s="53" t="s">
        <v>856</v>
      </c>
      <c r="D1792" s="54" t="s">
        <v>794</v>
      </c>
      <c r="E1792" s="54"/>
      <c r="F1792" s="55">
        <v>1381878.4</v>
      </c>
      <c r="G1792" s="56">
        <f t="shared" si="304"/>
        <v>0</v>
      </c>
      <c r="H1792" s="56">
        <f t="shared" si="305"/>
        <v>0</v>
      </c>
      <c r="I1792" s="103">
        <f t="shared" si="308"/>
        <v>916876.31839999987</v>
      </c>
      <c r="J1792" s="103">
        <f t="shared" si="308"/>
        <v>465002.08159999998</v>
      </c>
      <c r="K1792" s="55"/>
      <c r="L1792" s="55">
        <v>400181.87999999995</v>
      </c>
      <c r="M1792" s="56">
        <f t="shared" si="306"/>
        <v>0</v>
      </c>
      <c r="N1792" s="56">
        <f t="shared" si="307"/>
        <v>0</v>
      </c>
      <c r="O1792" s="103">
        <f t="shared" si="309"/>
        <v>265520.67737999995</v>
      </c>
      <c r="P1792" s="103">
        <f t="shared" si="309"/>
        <v>134661.20262</v>
      </c>
      <c r="Q1792" s="50"/>
    </row>
    <row r="1793" spans="1:17" hidden="1" outlineLevel="1">
      <c r="A1793" s="51">
        <v>19000581</v>
      </c>
      <c r="B1793" s="52" t="s">
        <v>857</v>
      </c>
      <c r="C1793" s="53" t="s">
        <v>858</v>
      </c>
      <c r="D1793" s="54" t="s">
        <v>91</v>
      </c>
      <c r="E1793" s="54"/>
      <c r="F1793" s="55">
        <v>979022.87</v>
      </c>
      <c r="G1793" s="56">
        <f t="shared" si="304"/>
        <v>979022.87</v>
      </c>
      <c r="H1793" s="56">
        <f t="shared" si="305"/>
        <v>0</v>
      </c>
      <c r="I1793" s="103">
        <f t="shared" si="308"/>
        <v>0</v>
      </c>
      <c r="J1793" s="103">
        <f t="shared" si="308"/>
        <v>0</v>
      </c>
      <c r="K1793" s="55"/>
      <c r="L1793" s="55">
        <v>1071918.8408333331</v>
      </c>
      <c r="M1793" s="56">
        <f t="shared" si="306"/>
        <v>1071918.8408333331</v>
      </c>
      <c r="N1793" s="56">
        <f t="shared" si="307"/>
        <v>0</v>
      </c>
      <c r="O1793" s="103">
        <f t="shared" si="309"/>
        <v>0</v>
      </c>
      <c r="P1793" s="103">
        <f t="shared" si="309"/>
        <v>0</v>
      </c>
      <c r="Q1793" s="50"/>
    </row>
    <row r="1794" spans="1:17" hidden="1" outlineLevel="1">
      <c r="A1794" s="51">
        <v>19000592</v>
      </c>
      <c r="B1794" s="52" t="s">
        <v>859</v>
      </c>
      <c r="C1794" s="53" t="s">
        <v>860</v>
      </c>
      <c r="D1794" s="54" t="s">
        <v>791</v>
      </c>
      <c r="E1794" s="54"/>
      <c r="F1794" s="55">
        <v>315245.88</v>
      </c>
      <c r="G1794" s="56">
        <f t="shared" si="304"/>
        <v>0</v>
      </c>
      <c r="H1794" s="56">
        <f t="shared" si="305"/>
        <v>315245.88</v>
      </c>
      <c r="I1794" s="103">
        <f t="shared" si="308"/>
        <v>0</v>
      </c>
      <c r="J1794" s="103">
        <f t="shared" si="308"/>
        <v>0</v>
      </c>
      <c r="K1794" s="55"/>
      <c r="L1794" s="55">
        <v>114783.73000000003</v>
      </c>
      <c r="M1794" s="56">
        <f t="shared" si="306"/>
        <v>0</v>
      </c>
      <c r="N1794" s="56">
        <f t="shared" si="307"/>
        <v>114783.73000000003</v>
      </c>
      <c r="O1794" s="103">
        <f t="shared" si="309"/>
        <v>0</v>
      </c>
      <c r="P1794" s="103">
        <f t="shared" si="309"/>
        <v>0</v>
      </c>
      <c r="Q1794" s="50"/>
    </row>
    <row r="1795" spans="1:17" hidden="1" outlineLevel="1">
      <c r="A1795" s="51">
        <v>19000601</v>
      </c>
      <c r="B1795" s="52" t="s">
        <v>861</v>
      </c>
      <c r="C1795" s="53" t="s">
        <v>862</v>
      </c>
      <c r="D1795" s="54" t="s">
        <v>91</v>
      </c>
      <c r="E1795" s="54"/>
      <c r="F1795" s="55">
        <v>67404993.680000007</v>
      </c>
      <c r="G1795" s="56">
        <f t="shared" si="304"/>
        <v>67404993.680000007</v>
      </c>
      <c r="H1795" s="56">
        <f t="shared" si="305"/>
        <v>0</v>
      </c>
      <c r="I1795" s="103">
        <f t="shared" si="308"/>
        <v>0</v>
      </c>
      <c r="J1795" s="103">
        <f t="shared" si="308"/>
        <v>0</v>
      </c>
      <c r="K1795" s="55"/>
      <c r="L1795" s="55">
        <v>95587226.265833333</v>
      </c>
      <c r="M1795" s="56">
        <f t="shared" si="306"/>
        <v>95587226.265833333</v>
      </c>
      <c r="N1795" s="56">
        <f t="shared" si="307"/>
        <v>0</v>
      </c>
      <c r="O1795" s="103">
        <f t="shared" si="309"/>
        <v>0</v>
      </c>
      <c r="P1795" s="103">
        <f t="shared" si="309"/>
        <v>0</v>
      </c>
      <c r="Q1795" s="50"/>
    </row>
    <row r="1796" spans="1:17" hidden="1" outlineLevel="1">
      <c r="A1796" s="51">
        <v>19000621</v>
      </c>
      <c r="B1796" s="52" t="s">
        <v>863</v>
      </c>
      <c r="C1796" s="53" t="s">
        <v>864</v>
      </c>
      <c r="D1796" s="54" t="s">
        <v>91</v>
      </c>
      <c r="E1796" s="54"/>
      <c r="F1796" s="55">
        <v>0</v>
      </c>
      <c r="G1796" s="56">
        <f t="shared" si="304"/>
        <v>0</v>
      </c>
      <c r="H1796" s="56">
        <f t="shared" si="305"/>
        <v>0</v>
      </c>
      <c r="I1796" s="103">
        <f t="shared" si="308"/>
        <v>0</v>
      </c>
      <c r="J1796" s="103">
        <f t="shared" si="308"/>
        <v>0</v>
      </c>
      <c r="K1796" s="55"/>
      <c r="L1796" s="55">
        <v>5822502.7162499996</v>
      </c>
      <c r="M1796" s="56">
        <f t="shared" si="306"/>
        <v>5822502.7162499996</v>
      </c>
      <c r="N1796" s="56">
        <f t="shared" si="307"/>
        <v>0</v>
      </c>
      <c r="O1796" s="103">
        <f t="shared" si="309"/>
        <v>0</v>
      </c>
      <c r="P1796" s="103">
        <f t="shared" si="309"/>
        <v>0</v>
      </c>
      <c r="Q1796" s="50"/>
    </row>
    <row r="1797" spans="1:17" hidden="1" outlineLevel="1">
      <c r="A1797" s="51">
        <v>19000641</v>
      </c>
      <c r="B1797" s="52" t="s">
        <v>865</v>
      </c>
      <c r="C1797" s="53" t="s">
        <v>866</v>
      </c>
      <c r="D1797" s="54" t="s">
        <v>91</v>
      </c>
      <c r="E1797" s="54"/>
      <c r="F1797" s="55">
        <v>460317.26</v>
      </c>
      <c r="G1797" s="56">
        <f t="shared" si="304"/>
        <v>460317.26</v>
      </c>
      <c r="H1797" s="56">
        <f t="shared" si="305"/>
        <v>0</v>
      </c>
      <c r="I1797" s="103">
        <f t="shared" si="308"/>
        <v>0</v>
      </c>
      <c r="J1797" s="103">
        <f t="shared" si="308"/>
        <v>0</v>
      </c>
      <c r="K1797" s="55"/>
      <c r="L1797" s="55">
        <v>379612.34708333336</v>
      </c>
      <c r="M1797" s="56">
        <f t="shared" si="306"/>
        <v>379612.34708333336</v>
      </c>
      <c r="N1797" s="56">
        <f t="shared" si="307"/>
        <v>0</v>
      </c>
      <c r="O1797" s="103">
        <f t="shared" si="309"/>
        <v>0</v>
      </c>
      <c r="P1797" s="103">
        <f t="shared" si="309"/>
        <v>0</v>
      </c>
      <c r="Q1797" s="50"/>
    </row>
    <row r="1798" spans="1:17" hidden="1" outlineLevel="1">
      <c r="A1798" s="51">
        <v>19000671</v>
      </c>
      <c r="B1798" s="52" t="s">
        <v>867</v>
      </c>
      <c r="C1798" s="53" t="s">
        <v>868</v>
      </c>
      <c r="D1798" s="54" t="s">
        <v>91</v>
      </c>
      <c r="E1798" s="54"/>
      <c r="F1798" s="55">
        <v>17917782.370000001</v>
      </c>
      <c r="G1798" s="56">
        <f t="shared" si="304"/>
        <v>17917782.370000001</v>
      </c>
      <c r="H1798" s="56">
        <f t="shared" si="305"/>
        <v>0</v>
      </c>
      <c r="I1798" s="103">
        <f t="shared" si="308"/>
        <v>0</v>
      </c>
      <c r="J1798" s="103">
        <f t="shared" si="308"/>
        <v>0</v>
      </c>
      <c r="K1798" s="55"/>
      <c r="L1798" s="55">
        <v>19586758.682500001</v>
      </c>
      <c r="M1798" s="56">
        <f t="shared" si="306"/>
        <v>19586758.682500001</v>
      </c>
      <c r="N1798" s="56">
        <f t="shared" si="307"/>
        <v>0</v>
      </c>
      <c r="O1798" s="103">
        <f t="shared" si="309"/>
        <v>0</v>
      </c>
      <c r="P1798" s="103">
        <f t="shared" si="309"/>
        <v>0</v>
      </c>
      <c r="Q1798" s="50"/>
    </row>
    <row r="1799" spans="1:17" hidden="1" outlineLevel="1">
      <c r="A1799" s="51">
        <v>19000691</v>
      </c>
      <c r="B1799" s="52" t="s">
        <v>869</v>
      </c>
      <c r="C1799" s="53" t="s">
        <v>870</v>
      </c>
      <c r="D1799" s="54" t="s">
        <v>1391</v>
      </c>
      <c r="E1799" s="54"/>
      <c r="F1799" s="55">
        <v>335492.5</v>
      </c>
      <c r="G1799" s="56">
        <f t="shared" si="304"/>
        <v>335492.5</v>
      </c>
      <c r="H1799" s="56">
        <f t="shared" si="305"/>
        <v>0</v>
      </c>
      <c r="I1799" s="103">
        <f t="shared" si="308"/>
        <v>0</v>
      </c>
      <c r="J1799" s="103">
        <f t="shared" si="308"/>
        <v>0</v>
      </c>
      <c r="K1799" s="55"/>
      <c r="L1799" s="55">
        <v>176787.1875</v>
      </c>
      <c r="M1799" s="56">
        <f t="shared" si="306"/>
        <v>176787.1875</v>
      </c>
      <c r="N1799" s="56">
        <f t="shared" si="307"/>
        <v>0</v>
      </c>
      <c r="O1799" s="103">
        <f t="shared" si="309"/>
        <v>0</v>
      </c>
      <c r="P1799" s="103">
        <f t="shared" si="309"/>
        <v>0</v>
      </c>
      <c r="Q1799" s="50"/>
    </row>
    <row r="1800" spans="1:17" hidden="1" outlineLevel="1">
      <c r="A1800" s="51">
        <v>19000692</v>
      </c>
      <c r="B1800" s="52" t="s">
        <v>871</v>
      </c>
      <c r="C1800" s="53" t="s">
        <v>872</v>
      </c>
      <c r="D1800" s="54" t="s">
        <v>1391</v>
      </c>
      <c r="E1800" s="54"/>
      <c r="F1800" s="55">
        <v>313022.5</v>
      </c>
      <c r="G1800" s="56">
        <f t="shared" si="304"/>
        <v>0</v>
      </c>
      <c r="H1800" s="56">
        <f t="shared" si="305"/>
        <v>313022.5</v>
      </c>
      <c r="I1800" s="103">
        <f t="shared" si="308"/>
        <v>0</v>
      </c>
      <c r="J1800" s="103">
        <f t="shared" si="308"/>
        <v>0</v>
      </c>
      <c r="K1800" s="55"/>
      <c r="L1800" s="55">
        <v>167634.6875</v>
      </c>
      <c r="M1800" s="56">
        <f t="shared" si="306"/>
        <v>0</v>
      </c>
      <c r="N1800" s="56">
        <f t="shared" si="307"/>
        <v>167634.6875</v>
      </c>
      <c r="O1800" s="103">
        <f t="shared" si="309"/>
        <v>0</v>
      </c>
      <c r="P1800" s="103">
        <f t="shared" si="309"/>
        <v>0</v>
      </c>
      <c r="Q1800" s="50"/>
    </row>
    <row r="1801" spans="1:17" hidden="1" outlineLevel="1">
      <c r="A1801" s="51">
        <v>19000711</v>
      </c>
      <c r="B1801" s="52" t="s">
        <v>873</v>
      </c>
      <c r="C1801" s="53" t="s">
        <v>874</v>
      </c>
      <c r="D1801" s="54" t="s">
        <v>86</v>
      </c>
      <c r="E1801" s="54"/>
      <c r="F1801" s="55">
        <v>62723.02</v>
      </c>
      <c r="G1801" s="56">
        <f t="shared" si="304"/>
        <v>62723.02</v>
      </c>
      <c r="H1801" s="56">
        <f t="shared" si="305"/>
        <v>0</v>
      </c>
      <c r="I1801" s="103">
        <f t="shared" si="308"/>
        <v>0</v>
      </c>
      <c r="J1801" s="103">
        <f t="shared" si="308"/>
        <v>0</v>
      </c>
      <c r="K1801" s="55"/>
      <c r="L1801" s="55">
        <v>62723.020000000011</v>
      </c>
      <c r="M1801" s="56">
        <f t="shared" si="306"/>
        <v>62723.020000000011</v>
      </c>
      <c r="N1801" s="56">
        <f t="shared" si="307"/>
        <v>0</v>
      </c>
      <c r="O1801" s="103">
        <f t="shared" si="309"/>
        <v>0</v>
      </c>
      <c r="P1801" s="103">
        <f t="shared" si="309"/>
        <v>0</v>
      </c>
      <c r="Q1801" s="50"/>
    </row>
    <row r="1802" spans="1:17" hidden="1" outlineLevel="1">
      <c r="A1802" s="51">
        <v>19000721</v>
      </c>
      <c r="B1802" s="52" t="s">
        <v>875</v>
      </c>
      <c r="C1802" s="53" t="s">
        <v>876</v>
      </c>
      <c r="D1802" s="54" t="s">
        <v>1391</v>
      </c>
      <c r="E1802" s="54"/>
      <c r="F1802" s="55">
        <v>1847.1</v>
      </c>
      <c r="G1802" s="56">
        <f t="shared" si="304"/>
        <v>1847.1</v>
      </c>
      <c r="H1802" s="56">
        <f t="shared" si="305"/>
        <v>0</v>
      </c>
      <c r="I1802" s="103">
        <f t="shared" si="308"/>
        <v>0</v>
      </c>
      <c r="J1802" s="103">
        <f t="shared" si="308"/>
        <v>0</v>
      </c>
      <c r="K1802" s="55"/>
      <c r="L1802" s="55">
        <v>10493.911666666667</v>
      </c>
      <c r="M1802" s="56">
        <f t="shared" si="306"/>
        <v>10493.911666666667</v>
      </c>
      <c r="N1802" s="56">
        <f t="shared" si="307"/>
        <v>0</v>
      </c>
      <c r="O1802" s="103">
        <f t="shared" si="309"/>
        <v>0</v>
      </c>
      <c r="P1802" s="103">
        <f t="shared" si="309"/>
        <v>0</v>
      </c>
      <c r="Q1802" s="50"/>
    </row>
    <row r="1803" spans="1:17" hidden="1" outlineLevel="1">
      <c r="A1803" s="51">
        <v>19000731</v>
      </c>
      <c r="B1803" s="52" t="s">
        <v>877</v>
      </c>
      <c r="C1803" s="53" t="s">
        <v>878</v>
      </c>
      <c r="D1803" s="54" t="s">
        <v>91</v>
      </c>
      <c r="E1803" s="54"/>
      <c r="F1803" s="55">
        <v>0</v>
      </c>
      <c r="G1803" s="56">
        <f t="shared" si="304"/>
        <v>0</v>
      </c>
      <c r="H1803" s="56">
        <f t="shared" si="305"/>
        <v>0</v>
      </c>
      <c r="I1803" s="103">
        <f t="shared" si="308"/>
        <v>0</v>
      </c>
      <c r="J1803" s="103">
        <f t="shared" si="308"/>
        <v>0</v>
      </c>
      <c r="K1803" s="55"/>
      <c r="L1803" s="55">
        <v>0</v>
      </c>
      <c r="M1803" s="56">
        <f t="shared" si="306"/>
        <v>0</v>
      </c>
      <c r="N1803" s="56">
        <f t="shared" si="307"/>
        <v>0</v>
      </c>
      <c r="O1803" s="103">
        <f t="shared" si="309"/>
        <v>0</v>
      </c>
      <c r="P1803" s="103">
        <f t="shared" si="309"/>
        <v>0</v>
      </c>
      <c r="Q1803" s="50"/>
    </row>
    <row r="1804" spans="1:17" hidden="1" outlineLevel="1">
      <c r="A1804" s="51">
        <v>19000732</v>
      </c>
      <c r="B1804" s="52" t="s">
        <v>879</v>
      </c>
      <c r="C1804" s="53" t="s">
        <v>880</v>
      </c>
      <c r="D1804" s="54" t="s">
        <v>91</v>
      </c>
      <c r="E1804" s="54"/>
      <c r="F1804" s="55">
        <v>0</v>
      </c>
      <c r="G1804" s="56">
        <f t="shared" si="304"/>
        <v>0</v>
      </c>
      <c r="H1804" s="56">
        <f t="shared" si="305"/>
        <v>0</v>
      </c>
      <c r="I1804" s="103">
        <f t="shared" si="308"/>
        <v>0</v>
      </c>
      <c r="J1804" s="103">
        <f t="shared" si="308"/>
        <v>0</v>
      </c>
      <c r="K1804" s="55"/>
      <c r="L1804" s="55">
        <v>0</v>
      </c>
      <c r="M1804" s="56">
        <f t="shared" si="306"/>
        <v>0</v>
      </c>
      <c r="N1804" s="56">
        <f t="shared" si="307"/>
        <v>0</v>
      </c>
      <c r="O1804" s="103">
        <f t="shared" si="309"/>
        <v>0</v>
      </c>
      <c r="P1804" s="103">
        <f t="shared" si="309"/>
        <v>0</v>
      </c>
      <c r="Q1804" s="50"/>
    </row>
    <row r="1805" spans="1:17" hidden="1" outlineLevel="1">
      <c r="A1805" s="51">
        <v>19000741</v>
      </c>
      <c r="B1805" s="52" t="s">
        <v>881</v>
      </c>
      <c r="C1805" s="53" t="s">
        <v>882</v>
      </c>
      <c r="D1805" s="54" t="s">
        <v>1391</v>
      </c>
      <c r="E1805" s="54"/>
      <c r="F1805" s="55">
        <v>0</v>
      </c>
      <c r="G1805" s="56">
        <f t="shared" si="304"/>
        <v>0</v>
      </c>
      <c r="H1805" s="56">
        <f t="shared" si="305"/>
        <v>0</v>
      </c>
      <c r="I1805" s="103">
        <f t="shared" si="308"/>
        <v>0</v>
      </c>
      <c r="J1805" s="103">
        <f t="shared" si="308"/>
        <v>0</v>
      </c>
      <c r="K1805" s="55"/>
      <c r="L1805" s="55">
        <v>0</v>
      </c>
      <c r="M1805" s="56">
        <f t="shared" si="306"/>
        <v>0</v>
      </c>
      <c r="N1805" s="56">
        <f t="shared" si="307"/>
        <v>0</v>
      </c>
      <c r="O1805" s="103">
        <f t="shared" si="309"/>
        <v>0</v>
      </c>
      <c r="P1805" s="103">
        <f t="shared" si="309"/>
        <v>0</v>
      </c>
      <c r="Q1805" s="50"/>
    </row>
    <row r="1806" spans="1:17" hidden="1" outlineLevel="1">
      <c r="A1806" s="51">
        <v>19000751</v>
      </c>
      <c r="B1806" s="52" t="s">
        <v>883</v>
      </c>
      <c r="C1806" s="53" t="s">
        <v>884</v>
      </c>
      <c r="D1806" s="54" t="s">
        <v>1391</v>
      </c>
      <c r="E1806" s="54"/>
      <c r="F1806" s="55">
        <v>586610.64</v>
      </c>
      <c r="G1806" s="56">
        <f t="shared" si="304"/>
        <v>586610.64</v>
      </c>
      <c r="H1806" s="56">
        <f t="shared" si="305"/>
        <v>0</v>
      </c>
      <c r="I1806" s="103">
        <f t="shared" si="308"/>
        <v>0</v>
      </c>
      <c r="J1806" s="103">
        <f t="shared" si="308"/>
        <v>0</v>
      </c>
      <c r="K1806" s="55"/>
      <c r="L1806" s="55">
        <v>694351.98</v>
      </c>
      <c r="M1806" s="56">
        <f t="shared" si="306"/>
        <v>694351.98</v>
      </c>
      <c r="N1806" s="56">
        <f t="shared" si="307"/>
        <v>0</v>
      </c>
      <c r="O1806" s="103">
        <f t="shared" si="309"/>
        <v>0</v>
      </c>
      <c r="P1806" s="103">
        <f t="shared" si="309"/>
        <v>0</v>
      </c>
      <c r="Q1806" s="50"/>
    </row>
    <row r="1807" spans="1:17" hidden="1" outlineLevel="1">
      <c r="A1807" s="51">
        <v>19000752</v>
      </c>
      <c r="B1807" s="52" t="s">
        <v>885</v>
      </c>
      <c r="C1807" s="53" t="s">
        <v>886</v>
      </c>
      <c r="D1807" s="54" t="s">
        <v>1391</v>
      </c>
      <c r="E1807" s="54"/>
      <c r="F1807" s="55">
        <v>313764.36</v>
      </c>
      <c r="G1807" s="56">
        <f t="shared" si="304"/>
        <v>0</v>
      </c>
      <c r="H1807" s="56">
        <f t="shared" si="305"/>
        <v>313764.36</v>
      </c>
      <c r="I1807" s="103">
        <f t="shared" ref="I1807:J1826" si="310">IF(AND(RIGHT($A1807)&lt;&gt;"1",RIGHT($A1807)&lt;&gt;"2"),$F1807,0)*I$1385</f>
        <v>0</v>
      </c>
      <c r="J1807" s="103">
        <f t="shared" si="310"/>
        <v>0</v>
      </c>
      <c r="K1807" s="55"/>
      <c r="L1807" s="55">
        <v>371398.02</v>
      </c>
      <c r="M1807" s="56">
        <f t="shared" si="306"/>
        <v>0</v>
      </c>
      <c r="N1807" s="56">
        <f t="shared" si="307"/>
        <v>371398.02</v>
      </c>
      <c r="O1807" s="103">
        <f t="shared" ref="O1807:P1826" si="311">IF(AND(RIGHT($A1807)&lt;&gt;"1",RIGHT($A1807)&lt;&gt;"2"),$L1807,0)*O$1385</f>
        <v>0</v>
      </c>
      <c r="P1807" s="103">
        <f t="shared" si="311"/>
        <v>0</v>
      </c>
      <c r="Q1807" s="50"/>
    </row>
    <row r="1808" spans="1:17" hidden="1" outlineLevel="1">
      <c r="A1808" s="51">
        <v>19000781</v>
      </c>
      <c r="B1808" s="52" t="s">
        <v>887</v>
      </c>
      <c r="C1808" s="53" t="s">
        <v>888</v>
      </c>
      <c r="D1808" s="54" t="s">
        <v>1391</v>
      </c>
      <c r="E1808" s="54"/>
      <c r="F1808" s="55">
        <v>2611767.9700000002</v>
      </c>
      <c r="G1808" s="56">
        <f t="shared" si="304"/>
        <v>2611767.9700000002</v>
      </c>
      <c r="H1808" s="56">
        <f t="shared" si="305"/>
        <v>0</v>
      </c>
      <c r="I1808" s="103">
        <f t="shared" si="310"/>
        <v>0</v>
      </c>
      <c r="J1808" s="103">
        <f t="shared" si="310"/>
        <v>0</v>
      </c>
      <c r="K1808" s="55"/>
      <c r="L1808" s="55">
        <v>2477976.7499999995</v>
      </c>
      <c r="M1808" s="56">
        <f t="shared" si="306"/>
        <v>2477976.7499999995</v>
      </c>
      <c r="N1808" s="56">
        <f t="shared" si="307"/>
        <v>0</v>
      </c>
      <c r="O1808" s="103">
        <f t="shared" si="311"/>
        <v>0</v>
      </c>
      <c r="P1808" s="103">
        <f t="shared" si="311"/>
        <v>0</v>
      </c>
      <c r="Q1808" s="50"/>
    </row>
    <row r="1809" spans="1:17" hidden="1" outlineLevel="1">
      <c r="A1809" s="51">
        <v>19000791</v>
      </c>
      <c r="B1809" s="52" t="s">
        <v>889</v>
      </c>
      <c r="C1809" s="53" t="s">
        <v>890</v>
      </c>
      <c r="D1809" s="54" t="s">
        <v>91</v>
      </c>
      <c r="E1809" s="54"/>
      <c r="F1809" s="55">
        <v>-8943.4</v>
      </c>
      <c r="G1809" s="56">
        <f t="shared" si="304"/>
        <v>-8943.4</v>
      </c>
      <c r="H1809" s="56">
        <f t="shared" si="305"/>
        <v>0</v>
      </c>
      <c r="I1809" s="103">
        <f t="shared" si="310"/>
        <v>0</v>
      </c>
      <c r="J1809" s="103">
        <f t="shared" si="310"/>
        <v>0</v>
      </c>
      <c r="K1809" s="55"/>
      <c r="L1809" s="55">
        <v>106098.97291666667</v>
      </c>
      <c r="M1809" s="56">
        <f t="shared" si="306"/>
        <v>106098.97291666667</v>
      </c>
      <c r="N1809" s="56">
        <f t="shared" si="307"/>
        <v>0</v>
      </c>
      <c r="O1809" s="103">
        <f t="shared" si="311"/>
        <v>0</v>
      </c>
      <c r="P1809" s="103">
        <f t="shared" si="311"/>
        <v>0</v>
      </c>
      <c r="Q1809" s="50"/>
    </row>
    <row r="1810" spans="1:17" hidden="1" outlineLevel="1">
      <c r="A1810" s="51">
        <v>19000801</v>
      </c>
      <c r="B1810" s="52" t="s">
        <v>891</v>
      </c>
      <c r="C1810" s="53" t="s">
        <v>892</v>
      </c>
      <c r="D1810" s="54" t="s">
        <v>91</v>
      </c>
      <c r="E1810" s="54"/>
      <c r="F1810" s="55">
        <v>-1477.18</v>
      </c>
      <c r="G1810" s="56">
        <f t="shared" si="304"/>
        <v>-1477.18</v>
      </c>
      <c r="H1810" s="56">
        <f t="shared" si="305"/>
        <v>0</v>
      </c>
      <c r="I1810" s="103">
        <f t="shared" si="310"/>
        <v>0</v>
      </c>
      <c r="J1810" s="103">
        <f t="shared" si="310"/>
        <v>0</v>
      </c>
      <c r="K1810" s="55"/>
      <c r="L1810" s="55">
        <v>7470.3420833333339</v>
      </c>
      <c r="M1810" s="56">
        <f t="shared" si="306"/>
        <v>7470.3420833333339</v>
      </c>
      <c r="N1810" s="56">
        <f t="shared" si="307"/>
        <v>0</v>
      </c>
      <c r="O1810" s="103">
        <f t="shared" si="311"/>
        <v>0</v>
      </c>
      <c r="P1810" s="103">
        <f t="shared" si="311"/>
        <v>0</v>
      </c>
      <c r="Q1810" s="50"/>
    </row>
    <row r="1811" spans="1:17" hidden="1" outlineLevel="1">
      <c r="A1811" s="51">
        <v>19000811</v>
      </c>
      <c r="B1811" s="52" t="s">
        <v>893</v>
      </c>
      <c r="C1811" s="53" t="s">
        <v>894</v>
      </c>
      <c r="D1811" s="54" t="s">
        <v>91</v>
      </c>
      <c r="E1811" s="54"/>
      <c r="F1811" s="55">
        <v>23023.3</v>
      </c>
      <c r="G1811" s="56">
        <f t="shared" si="304"/>
        <v>23023.3</v>
      </c>
      <c r="H1811" s="56">
        <f t="shared" si="305"/>
        <v>0</v>
      </c>
      <c r="I1811" s="103">
        <f t="shared" si="310"/>
        <v>0</v>
      </c>
      <c r="J1811" s="103">
        <f t="shared" si="310"/>
        <v>0</v>
      </c>
      <c r="K1811" s="55"/>
      <c r="L1811" s="55">
        <v>15606.789583333333</v>
      </c>
      <c r="M1811" s="56">
        <f t="shared" si="306"/>
        <v>15606.789583333333</v>
      </c>
      <c r="N1811" s="56">
        <f t="shared" si="307"/>
        <v>0</v>
      </c>
      <c r="O1811" s="103">
        <f t="shared" si="311"/>
        <v>0</v>
      </c>
      <c r="P1811" s="103">
        <f t="shared" si="311"/>
        <v>0</v>
      </c>
      <c r="Q1811" s="50"/>
    </row>
    <row r="1812" spans="1:17" hidden="1" outlineLevel="1">
      <c r="A1812" s="51">
        <v>19000821</v>
      </c>
      <c r="B1812" s="52" t="s">
        <v>895</v>
      </c>
      <c r="C1812" s="53" t="s">
        <v>896</v>
      </c>
      <c r="D1812" s="54" t="s">
        <v>91</v>
      </c>
      <c r="E1812" s="54"/>
      <c r="F1812" s="55">
        <v>0</v>
      </c>
      <c r="G1812" s="56">
        <f t="shared" si="304"/>
        <v>0</v>
      </c>
      <c r="H1812" s="56">
        <f t="shared" si="305"/>
        <v>0</v>
      </c>
      <c r="I1812" s="103">
        <f t="shared" si="310"/>
        <v>0</v>
      </c>
      <c r="J1812" s="103">
        <f t="shared" si="310"/>
        <v>0</v>
      </c>
      <c r="K1812" s="55"/>
      <c r="L1812" s="55">
        <v>0</v>
      </c>
      <c r="M1812" s="56">
        <f t="shared" si="306"/>
        <v>0</v>
      </c>
      <c r="N1812" s="56">
        <f t="shared" si="307"/>
        <v>0</v>
      </c>
      <c r="O1812" s="103">
        <f t="shared" si="311"/>
        <v>0</v>
      </c>
      <c r="P1812" s="103">
        <f t="shared" si="311"/>
        <v>0</v>
      </c>
      <c r="Q1812" s="50"/>
    </row>
    <row r="1813" spans="1:17" hidden="1" outlineLevel="1">
      <c r="A1813" s="51">
        <v>19000831</v>
      </c>
      <c r="B1813" s="52" t="s">
        <v>897</v>
      </c>
      <c r="C1813" s="53" t="s">
        <v>898</v>
      </c>
      <c r="D1813" s="54" t="s">
        <v>91</v>
      </c>
      <c r="E1813" s="54"/>
      <c r="F1813" s="55">
        <v>0</v>
      </c>
      <c r="G1813" s="56">
        <f t="shared" si="304"/>
        <v>0</v>
      </c>
      <c r="H1813" s="56">
        <f t="shared" si="305"/>
        <v>0</v>
      </c>
      <c r="I1813" s="103">
        <f t="shared" si="310"/>
        <v>0</v>
      </c>
      <c r="J1813" s="103">
        <f t="shared" si="310"/>
        <v>0</v>
      </c>
      <c r="K1813" s="55"/>
      <c r="L1813" s="55">
        <v>39469.984166666654</v>
      </c>
      <c r="M1813" s="56">
        <f t="shared" si="306"/>
        <v>39469.984166666654</v>
      </c>
      <c r="N1813" s="56">
        <f t="shared" si="307"/>
        <v>0</v>
      </c>
      <c r="O1813" s="103">
        <f t="shared" si="311"/>
        <v>0</v>
      </c>
      <c r="P1813" s="103">
        <f t="shared" si="311"/>
        <v>0</v>
      </c>
      <c r="Q1813" s="50"/>
    </row>
    <row r="1814" spans="1:17" hidden="1" outlineLevel="1">
      <c r="A1814" s="51">
        <v>19000841</v>
      </c>
      <c r="B1814" s="52" t="s">
        <v>899</v>
      </c>
      <c r="C1814" s="53" t="s">
        <v>900</v>
      </c>
      <c r="D1814" s="54" t="s">
        <v>91</v>
      </c>
      <c r="E1814" s="54"/>
      <c r="F1814" s="55">
        <v>31853.13</v>
      </c>
      <c r="G1814" s="56">
        <f t="shared" si="304"/>
        <v>31853.13</v>
      </c>
      <c r="H1814" s="56">
        <f t="shared" si="305"/>
        <v>0</v>
      </c>
      <c r="I1814" s="103">
        <f t="shared" si="310"/>
        <v>0</v>
      </c>
      <c r="J1814" s="103">
        <f t="shared" si="310"/>
        <v>0</v>
      </c>
      <c r="K1814" s="55"/>
      <c r="L1814" s="55">
        <v>16036.605416666667</v>
      </c>
      <c r="M1814" s="56">
        <f t="shared" si="306"/>
        <v>16036.605416666667</v>
      </c>
      <c r="N1814" s="56">
        <f t="shared" si="307"/>
        <v>0</v>
      </c>
      <c r="O1814" s="103">
        <f t="shared" si="311"/>
        <v>0</v>
      </c>
      <c r="P1814" s="103">
        <f t="shared" si="311"/>
        <v>0</v>
      </c>
      <c r="Q1814" s="50"/>
    </row>
    <row r="1815" spans="1:17" hidden="1" outlineLevel="1">
      <c r="A1815" s="51">
        <v>19000851</v>
      </c>
      <c r="B1815" s="52" t="s">
        <v>901</v>
      </c>
      <c r="C1815" s="53" t="s">
        <v>902</v>
      </c>
      <c r="D1815" s="54" t="s">
        <v>91</v>
      </c>
      <c r="E1815" s="54"/>
      <c r="F1815" s="55">
        <v>0</v>
      </c>
      <c r="G1815" s="56">
        <f t="shared" si="304"/>
        <v>0</v>
      </c>
      <c r="H1815" s="56">
        <f t="shared" si="305"/>
        <v>0</v>
      </c>
      <c r="I1815" s="103">
        <f t="shared" si="310"/>
        <v>0</v>
      </c>
      <c r="J1815" s="103">
        <f t="shared" si="310"/>
        <v>0</v>
      </c>
      <c r="K1815" s="55"/>
      <c r="L1815" s="55">
        <v>0</v>
      </c>
      <c r="M1815" s="56">
        <f t="shared" si="306"/>
        <v>0</v>
      </c>
      <c r="N1815" s="56">
        <f t="shared" si="307"/>
        <v>0</v>
      </c>
      <c r="O1815" s="103">
        <f t="shared" si="311"/>
        <v>0</v>
      </c>
      <c r="P1815" s="103">
        <f t="shared" si="311"/>
        <v>0</v>
      </c>
      <c r="Q1815" s="50"/>
    </row>
    <row r="1816" spans="1:17" hidden="1" outlineLevel="1">
      <c r="A1816" s="51">
        <v>19000861</v>
      </c>
      <c r="B1816" s="52" t="s">
        <v>903</v>
      </c>
      <c r="C1816" s="53" t="s">
        <v>904</v>
      </c>
      <c r="D1816" s="54" t="s">
        <v>91</v>
      </c>
      <c r="E1816" s="54"/>
      <c r="F1816" s="55">
        <v>0</v>
      </c>
      <c r="G1816" s="56">
        <f t="shared" si="304"/>
        <v>0</v>
      </c>
      <c r="H1816" s="56">
        <f t="shared" si="305"/>
        <v>0</v>
      </c>
      <c r="I1816" s="103">
        <f t="shared" si="310"/>
        <v>0</v>
      </c>
      <c r="J1816" s="103">
        <f t="shared" si="310"/>
        <v>0</v>
      </c>
      <c r="K1816" s="55"/>
      <c r="L1816" s="55">
        <v>0</v>
      </c>
      <c r="M1816" s="56">
        <f t="shared" si="306"/>
        <v>0</v>
      </c>
      <c r="N1816" s="56">
        <f t="shared" si="307"/>
        <v>0</v>
      </c>
      <c r="O1816" s="103">
        <f t="shared" si="311"/>
        <v>0</v>
      </c>
      <c r="P1816" s="103">
        <f t="shared" si="311"/>
        <v>0</v>
      </c>
      <c r="Q1816" s="50"/>
    </row>
    <row r="1817" spans="1:17" hidden="1" outlineLevel="1">
      <c r="A1817" s="51">
        <v>19000871</v>
      </c>
      <c r="B1817" s="52" t="s">
        <v>905</v>
      </c>
      <c r="C1817" s="53" t="s">
        <v>906</v>
      </c>
      <c r="D1817" s="54" t="s">
        <v>91</v>
      </c>
      <c r="E1817" s="54"/>
      <c r="F1817" s="55">
        <v>0</v>
      </c>
      <c r="G1817" s="56">
        <f t="shared" si="304"/>
        <v>0</v>
      </c>
      <c r="H1817" s="56">
        <f t="shared" si="305"/>
        <v>0</v>
      </c>
      <c r="I1817" s="103">
        <f t="shared" si="310"/>
        <v>0</v>
      </c>
      <c r="J1817" s="103">
        <f t="shared" si="310"/>
        <v>0</v>
      </c>
      <c r="K1817" s="55"/>
      <c r="L1817" s="55">
        <v>84691.941250000003</v>
      </c>
      <c r="M1817" s="56">
        <f t="shared" si="306"/>
        <v>84691.941250000003</v>
      </c>
      <c r="N1817" s="56">
        <f t="shared" si="307"/>
        <v>0</v>
      </c>
      <c r="O1817" s="103">
        <f t="shared" si="311"/>
        <v>0</v>
      </c>
      <c r="P1817" s="103">
        <f t="shared" si="311"/>
        <v>0</v>
      </c>
      <c r="Q1817" s="50"/>
    </row>
    <row r="1818" spans="1:17" hidden="1" outlineLevel="1">
      <c r="A1818" s="51">
        <v>19000881</v>
      </c>
      <c r="B1818" s="52" t="s">
        <v>907</v>
      </c>
      <c r="C1818" s="53" t="s">
        <v>908</v>
      </c>
      <c r="D1818" s="54" t="s">
        <v>91</v>
      </c>
      <c r="E1818" s="54"/>
      <c r="F1818" s="55">
        <v>-920928.79</v>
      </c>
      <c r="G1818" s="56">
        <f t="shared" si="304"/>
        <v>-920928.79</v>
      </c>
      <c r="H1818" s="56">
        <f t="shared" si="305"/>
        <v>0</v>
      </c>
      <c r="I1818" s="103">
        <f t="shared" si="310"/>
        <v>0</v>
      </c>
      <c r="J1818" s="103">
        <f t="shared" si="310"/>
        <v>0</v>
      </c>
      <c r="K1818" s="55"/>
      <c r="L1818" s="55">
        <v>214972.10833333337</v>
      </c>
      <c r="M1818" s="56">
        <f t="shared" si="306"/>
        <v>214972.10833333337</v>
      </c>
      <c r="N1818" s="56">
        <f t="shared" si="307"/>
        <v>0</v>
      </c>
      <c r="O1818" s="103">
        <f t="shared" si="311"/>
        <v>0</v>
      </c>
      <c r="P1818" s="103">
        <f t="shared" si="311"/>
        <v>0</v>
      </c>
      <c r="Q1818" s="50"/>
    </row>
    <row r="1819" spans="1:17" hidden="1" outlineLevel="1">
      <c r="A1819" s="51">
        <v>19000891</v>
      </c>
      <c r="B1819" s="52" t="s">
        <v>909</v>
      </c>
      <c r="C1819" s="53" t="s">
        <v>1395</v>
      </c>
      <c r="D1819" s="54" t="s">
        <v>91</v>
      </c>
      <c r="E1819" s="54"/>
      <c r="F1819" s="55">
        <v>611977825.30999994</v>
      </c>
      <c r="G1819" s="56">
        <f t="shared" si="304"/>
        <v>611977825.30999994</v>
      </c>
      <c r="H1819" s="56">
        <f t="shared" si="305"/>
        <v>0</v>
      </c>
      <c r="I1819" s="103">
        <f t="shared" si="310"/>
        <v>0</v>
      </c>
      <c r="J1819" s="103">
        <f t="shared" si="310"/>
        <v>0</v>
      </c>
      <c r="K1819" s="55"/>
      <c r="L1819" s="55">
        <v>622568157.2720834</v>
      </c>
      <c r="M1819" s="56">
        <f t="shared" si="306"/>
        <v>622568157.2720834</v>
      </c>
      <c r="N1819" s="56">
        <f t="shared" si="307"/>
        <v>0</v>
      </c>
      <c r="O1819" s="103">
        <f t="shared" si="311"/>
        <v>0</v>
      </c>
      <c r="P1819" s="103">
        <f t="shared" si="311"/>
        <v>0</v>
      </c>
      <c r="Q1819" s="50"/>
    </row>
    <row r="1820" spans="1:17" hidden="1" outlineLevel="1">
      <c r="A1820" s="51">
        <v>19000901</v>
      </c>
      <c r="B1820" s="52" t="s">
        <v>911</v>
      </c>
      <c r="C1820" s="53" t="s">
        <v>912</v>
      </c>
      <c r="D1820" s="54" t="s">
        <v>91</v>
      </c>
      <c r="E1820" s="54"/>
      <c r="F1820" s="55">
        <v>700000</v>
      </c>
      <c r="G1820" s="56">
        <f t="shared" si="304"/>
        <v>700000</v>
      </c>
      <c r="H1820" s="56">
        <f t="shared" si="305"/>
        <v>0</v>
      </c>
      <c r="I1820" s="103">
        <f t="shared" si="310"/>
        <v>0</v>
      </c>
      <c r="J1820" s="103">
        <f t="shared" si="310"/>
        <v>0</v>
      </c>
      <c r="K1820" s="55"/>
      <c r="L1820" s="55">
        <v>1706250</v>
      </c>
      <c r="M1820" s="56">
        <f t="shared" si="306"/>
        <v>1706250</v>
      </c>
      <c r="N1820" s="56">
        <f t="shared" si="307"/>
        <v>0</v>
      </c>
      <c r="O1820" s="103">
        <f t="shared" si="311"/>
        <v>0</v>
      </c>
      <c r="P1820" s="103">
        <f t="shared" si="311"/>
        <v>0</v>
      </c>
      <c r="Q1820" s="50"/>
    </row>
    <row r="1821" spans="1:17" hidden="1" outlineLevel="1">
      <c r="A1821" s="51" t="s">
        <v>913</v>
      </c>
      <c r="B1821" s="52" t="s">
        <v>913</v>
      </c>
      <c r="C1821" s="53" t="s">
        <v>914</v>
      </c>
      <c r="D1821" s="54" t="s">
        <v>1391</v>
      </c>
      <c r="E1821" s="54"/>
      <c r="F1821" s="55">
        <v>1937659.55</v>
      </c>
      <c r="G1821" s="56">
        <f t="shared" si="304"/>
        <v>1937659.55</v>
      </c>
      <c r="H1821" s="56">
        <f t="shared" si="305"/>
        <v>0</v>
      </c>
      <c r="I1821" s="103">
        <f t="shared" si="310"/>
        <v>0</v>
      </c>
      <c r="J1821" s="103">
        <f t="shared" si="310"/>
        <v>0</v>
      </c>
      <c r="K1821" s="55"/>
      <c r="L1821" s="55">
        <v>4093626.2749999999</v>
      </c>
      <c r="M1821" s="56">
        <f t="shared" si="306"/>
        <v>4093626.2749999999</v>
      </c>
      <c r="N1821" s="56">
        <f t="shared" si="307"/>
        <v>0</v>
      </c>
      <c r="O1821" s="103">
        <f t="shared" si="311"/>
        <v>0</v>
      </c>
      <c r="P1821" s="103">
        <f t="shared" si="311"/>
        <v>0</v>
      </c>
      <c r="Q1821" s="50"/>
    </row>
    <row r="1822" spans="1:17" hidden="1" outlineLevel="1">
      <c r="A1822" s="51">
        <v>19000921</v>
      </c>
      <c r="B1822" s="52" t="s">
        <v>915</v>
      </c>
      <c r="C1822" s="53" t="s">
        <v>916</v>
      </c>
      <c r="D1822" s="54" t="s">
        <v>91</v>
      </c>
      <c r="E1822" s="54"/>
      <c r="F1822" s="55">
        <v>-327353.88</v>
      </c>
      <c r="G1822" s="56">
        <f t="shared" si="304"/>
        <v>-327353.88</v>
      </c>
      <c r="H1822" s="56">
        <f t="shared" si="305"/>
        <v>0</v>
      </c>
      <c r="I1822" s="103">
        <f t="shared" si="310"/>
        <v>0</v>
      </c>
      <c r="J1822" s="103">
        <f t="shared" si="310"/>
        <v>0</v>
      </c>
      <c r="K1822" s="55"/>
      <c r="L1822" s="55">
        <v>-135284.08249999999</v>
      </c>
      <c r="M1822" s="56">
        <f t="shared" si="306"/>
        <v>-135284.08249999999</v>
      </c>
      <c r="N1822" s="56">
        <f t="shared" si="307"/>
        <v>0</v>
      </c>
      <c r="O1822" s="103">
        <f t="shared" si="311"/>
        <v>0</v>
      </c>
      <c r="P1822" s="103">
        <f t="shared" si="311"/>
        <v>0</v>
      </c>
      <c r="Q1822" s="50"/>
    </row>
    <row r="1823" spans="1:17" hidden="1" outlineLevel="1">
      <c r="A1823" s="51">
        <v>19000931</v>
      </c>
      <c r="B1823" s="52" t="s">
        <v>917</v>
      </c>
      <c r="C1823" s="53" t="s">
        <v>918</v>
      </c>
      <c r="D1823" s="54" t="s">
        <v>1391</v>
      </c>
      <c r="E1823" s="54"/>
      <c r="F1823" s="55">
        <v>2658868.46</v>
      </c>
      <c r="G1823" s="56">
        <f t="shared" si="304"/>
        <v>2658868.46</v>
      </c>
      <c r="H1823" s="56">
        <f t="shared" si="305"/>
        <v>0</v>
      </c>
      <c r="I1823" s="103">
        <f t="shared" si="310"/>
        <v>0</v>
      </c>
      <c r="J1823" s="103">
        <f t="shared" si="310"/>
        <v>0</v>
      </c>
      <c r="K1823" s="55"/>
      <c r="L1823" s="55">
        <v>2604311.4075000002</v>
      </c>
      <c r="M1823" s="56">
        <f t="shared" si="306"/>
        <v>2604311.4075000002</v>
      </c>
      <c r="N1823" s="56">
        <f t="shared" si="307"/>
        <v>0</v>
      </c>
      <c r="O1823" s="103">
        <f t="shared" si="311"/>
        <v>0</v>
      </c>
      <c r="P1823" s="103">
        <f t="shared" si="311"/>
        <v>0</v>
      </c>
      <c r="Q1823" s="50"/>
    </row>
    <row r="1824" spans="1:17" hidden="1" outlineLevel="1">
      <c r="A1824" s="51" t="s">
        <v>919</v>
      </c>
      <c r="B1824" s="52" t="s">
        <v>919</v>
      </c>
      <c r="C1824" s="53" t="s">
        <v>920</v>
      </c>
      <c r="D1824" s="54" t="s">
        <v>1391</v>
      </c>
      <c r="E1824" s="54"/>
      <c r="F1824" s="55">
        <v>2621388.2200000002</v>
      </c>
      <c r="G1824" s="56">
        <f t="shared" si="304"/>
        <v>2621388.2200000002</v>
      </c>
      <c r="H1824" s="56">
        <f t="shared" si="305"/>
        <v>0</v>
      </c>
      <c r="I1824" s="103">
        <f t="shared" si="310"/>
        <v>0</v>
      </c>
      <c r="J1824" s="103">
        <f t="shared" si="310"/>
        <v>0</v>
      </c>
      <c r="K1824" s="55"/>
      <c r="L1824" s="55">
        <v>109224.50916666667</v>
      </c>
      <c r="M1824" s="56">
        <f t="shared" si="306"/>
        <v>109224.50916666667</v>
      </c>
      <c r="N1824" s="56">
        <f t="shared" si="307"/>
        <v>0</v>
      </c>
      <c r="O1824" s="103">
        <f t="shared" si="311"/>
        <v>0</v>
      </c>
      <c r="P1824" s="103">
        <f t="shared" si="311"/>
        <v>0</v>
      </c>
      <c r="Q1824" s="50"/>
    </row>
    <row r="1825" spans="1:17" hidden="1" outlineLevel="1">
      <c r="A1825" s="51" t="s">
        <v>921</v>
      </c>
      <c r="B1825" s="52" t="s">
        <v>921</v>
      </c>
      <c r="C1825" s="53" t="s">
        <v>922</v>
      </c>
      <c r="D1825" s="54" t="s">
        <v>91</v>
      </c>
      <c r="E1825" s="54"/>
      <c r="F1825" s="55">
        <v>17267133.02</v>
      </c>
      <c r="G1825" s="56">
        <f t="shared" si="304"/>
        <v>17267133.02</v>
      </c>
      <c r="H1825" s="56">
        <f t="shared" si="305"/>
        <v>0</v>
      </c>
      <c r="I1825" s="103">
        <f t="shared" si="310"/>
        <v>0</v>
      </c>
      <c r="J1825" s="103">
        <f t="shared" si="310"/>
        <v>0</v>
      </c>
      <c r="K1825" s="55"/>
      <c r="L1825" s="55">
        <v>719463.87583333335</v>
      </c>
      <c r="M1825" s="56">
        <f t="shared" si="306"/>
        <v>719463.87583333335</v>
      </c>
      <c r="N1825" s="56">
        <f t="shared" si="307"/>
        <v>0</v>
      </c>
      <c r="O1825" s="103">
        <f t="shared" si="311"/>
        <v>0</v>
      </c>
      <c r="P1825" s="103">
        <f t="shared" si="311"/>
        <v>0</v>
      </c>
      <c r="Q1825" s="50"/>
    </row>
    <row r="1826" spans="1:17" hidden="1" outlineLevel="1">
      <c r="A1826" s="51" t="s">
        <v>923</v>
      </c>
      <c r="B1826" s="52" t="s">
        <v>923</v>
      </c>
      <c r="C1826" s="53" t="s">
        <v>924</v>
      </c>
      <c r="D1826" s="54" t="s">
        <v>91</v>
      </c>
      <c r="E1826" s="54"/>
      <c r="F1826" s="55">
        <v>-1050000</v>
      </c>
      <c r="G1826" s="56">
        <f t="shared" si="304"/>
        <v>-1050000</v>
      </c>
      <c r="H1826" s="56">
        <f t="shared" si="305"/>
        <v>0</v>
      </c>
      <c r="I1826" s="103">
        <f t="shared" si="310"/>
        <v>0</v>
      </c>
      <c r="J1826" s="103">
        <f t="shared" si="310"/>
        <v>0</v>
      </c>
      <c r="K1826" s="55"/>
      <c r="L1826" s="55">
        <v>-43750</v>
      </c>
      <c r="M1826" s="56">
        <f t="shared" si="306"/>
        <v>-43750</v>
      </c>
      <c r="N1826" s="56">
        <f t="shared" si="307"/>
        <v>0</v>
      </c>
      <c r="O1826" s="103">
        <f t="shared" si="311"/>
        <v>0</v>
      </c>
      <c r="P1826" s="103">
        <f t="shared" si="311"/>
        <v>0</v>
      </c>
      <c r="Q1826" s="50"/>
    </row>
    <row r="1827" spans="1:17" hidden="1" outlineLevel="1">
      <c r="A1827" s="51" t="s">
        <v>925</v>
      </c>
      <c r="B1827" s="52" t="s">
        <v>925</v>
      </c>
      <c r="C1827" s="53" t="s">
        <v>926</v>
      </c>
      <c r="D1827" s="54" t="s">
        <v>91</v>
      </c>
      <c r="E1827" s="54"/>
      <c r="F1827" s="55">
        <v>346997.43</v>
      </c>
      <c r="G1827" s="56">
        <f t="shared" si="304"/>
        <v>346997.43</v>
      </c>
      <c r="H1827" s="56">
        <f t="shared" si="305"/>
        <v>0</v>
      </c>
      <c r="I1827" s="103">
        <f t="shared" ref="I1827:J1844" si="312">IF(AND(RIGHT($A1827)&lt;&gt;"1",RIGHT($A1827)&lt;&gt;"2"),$F1827,0)*I$1385</f>
        <v>0</v>
      </c>
      <c r="J1827" s="103">
        <f t="shared" si="312"/>
        <v>0</v>
      </c>
      <c r="K1827" s="55"/>
      <c r="L1827" s="55">
        <v>14458.22625</v>
      </c>
      <c r="M1827" s="56">
        <f t="shared" si="306"/>
        <v>14458.22625</v>
      </c>
      <c r="N1827" s="56">
        <f t="shared" si="307"/>
        <v>0</v>
      </c>
      <c r="O1827" s="103">
        <f t="shared" ref="O1827:P1844" si="313">IF(AND(RIGHT($A1827)&lt;&gt;"1",RIGHT($A1827)&lt;&gt;"2"),$L1827,0)*O$1385</f>
        <v>0</v>
      </c>
      <c r="P1827" s="103">
        <f t="shared" si="313"/>
        <v>0</v>
      </c>
      <c r="Q1827" s="50"/>
    </row>
    <row r="1828" spans="1:17" hidden="1" outlineLevel="1">
      <c r="A1828" s="51" t="s">
        <v>929</v>
      </c>
      <c r="B1828" s="52" t="s">
        <v>929</v>
      </c>
      <c r="C1828" s="53" t="s">
        <v>930</v>
      </c>
      <c r="D1828" s="54" t="s">
        <v>1391</v>
      </c>
      <c r="E1828" s="54"/>
      <c r="F1828" s="55">
        <v>1231475.3600000001</v>
      </c>
      <c r="G1828" s="56">
        <f t="shared" si="304"/>
        <v>1231475.3600000001</v>
      </c>
      <c r="H1828" s="56">
        <f t="shared" si="305"/>
        <v>0</v>
      </c>
      <c r="I1828" s="103">
        <f t="shared" si="312"/>
        <v>0</v>
      </c>
      <c r="J1828" s="103">
        <f t="shared" si="312"/>
        <v>0</v>
      </c>
      <c r="K1828" s="55"/>
      <c r="L1828" s="55">
        <v>1084356.8574999997</v>
      </c>
      <c r="M1828" s="56">
        <f t="shared" si="306"/>
        <v>1084356.8574999997</v>
      </c>
      <c r="N1828" s="56">
        <f t="shared" si="307"/>
        <v>0</v>
      </c>
      <c r="O1828" s="103">
        <f t="shared" si="313"/>
        <v>0</v>
      </c>
      <c r="P1828" s="103">
        <f t="shared" si="313"/>
        <v>0</v>
      </c>
      <c r="Q1828" s="50"/>
    </row>
    <row r="1829" spans="1:17" hidden="1" outlineLevel="1">
      <c r="A1829" s="51">
        <v>19002003</v>
      </c>
      <c r="B1829" s="52" t="s">
        <v>931</v>
      </c>
      <c r="C1829" s="53" t="s">
        <v>932</v>
      </c>
      <c r="D1829" s="54" t="s">
        <v>794</v>
      </c>
      <c r="E1829" s="54"/>
      <c r="F1829" s="55">
        <v>0</v>
      </c>
      <c r="G1829" s="56">
        <f t="shared" si="304"/>
        <v>0</v>
      </c>
      <c r="H1829" s="56">
        <f t="shared" si="305"/>
        <v>0</v>
      </c>
      <c r="I1829" s="103">
        <f t="shared" si="312"/>
        <v>0</v>
      </c>
      <c r="J1829" s="103">
        <f t="shared" si="312"/>
        <v>0</v>
      </c>
      <c r="K1829" s="55"/>
      <c r="L1829" s="55">
        <v>-9.5833333333333326E-3</v>
      </c>
      <c r="M1829" s="56">
        <f t="shared" si="306"/>
        <v>0</v>
      </c>
      <c r="N1829" s="56">
        <f t="shared" si="307"/>
        <v>0</v>
      </c>
      <c r="O1829" s="103">
        <f t="shared" si="313"/>
        <v>-6.358541666666666E-3</v>
      </c>
      <c r="P1829" s="103">
        <f t="shared" si="313"/>
        <v>-3.2247916666666666E-3</v>
      </c>
      <c r="Q1829" s="50"/>
    </row>
    <row r="1830" spans="1:17" hidden="1" outlineLevel="1">
      <c r="A1830" s="51">
        <v>19003011</v>
      </c>
      <c r="B1830" s="52" t="s">
        <v>933</v>
      </c>
      <c r="C1830" s="53" t="s">
        <v>934</v>
      </c>
      <c r="D1830" s="54" t="s">
        <v>86</v>
      </c>
      <c r="E1830" s="54"/>
      <c r="F1830" s="55">
        <v>193459.84</v>
      </c>
      <c r="G1830" s="56">
        <f t="shared" si="304"/>
        <v>193459.84</v>
      </c>
      <c r="H1830" s="56">
        <f t="shared" si="305"/>
        <v>0</v>
      </c>
      <c r="I1830" s="103">
        <f t="shared" si="312"/>
        <v>0</v>
      </c>
      <c r="J1830" s="103">
        <f t="shared" si="312"/>
        <v>0</v>
      </c>
      <c r="K1830" s="55"/>
      <c r="L1830" s="55">
        <v>193459.84</v>
      </c>
      <c r="M1830" s="56">
        <f t="shared" si="306"/>
        <v>193459.84</v>
      </c>
      <c r="N1830" s="56">
        <f t="shared" si="307"/>
        <v>0</v>
      </c>
      <c r="O1830" s="103">
        <f t="shared" si="313"/>
        <v>0</v>
      </c>
      <c r="P1830" s="103">
        <f t="shared" si="313"/>
        <v>0</v>
      </c>
      <c r="Q1830" s="50"/>
    </row>
    <row r="1831" spans="1:17" hidden="1" outlineLevel="1">
      <c r="A1831" s="51">
        <v>19003021</v>
      </c>
      <c r="B1831" s="52" t="s">
        <v>935</v>
      </c>
      <c r="C1831" s="53" t="s">
        <v>936</v>
      </c>
      <c r="D1831" s="54" t="s">
        <v>86</v>
      </c>
      <c r="E1831" s="54"/>
      <c r="F1831" s="55">
        <v>56004.06</v>
      </c>
      <c r="G1831" s="56">
        <f t="shared" si="304"/>
        <v>56004.06</v>
      </c>
      <c r="H1831" s="56">
        <f t="shared" si="305"/>
        <v>0</v>
      </c>
      <c r="I1831" s="103">
        <f t="shared" si="312"/>
        <v>0</v>
      </c>
      <c r="J1831" s="103">
        <f t="shared" si="312"/>
        <v>0</v>
      </c>
      <c r="K1831" s="55"/>
      <c r="L1831" s="55">
        <v>56004.06</v>
      </c>
      <c r="M1831" s="56">
        <f t="shared" si="306"/>
        <v>56004.06</v>
      </c>
      <c r="N1831" s="56">
        <f t="shared" si="307"/>
        <v>0</v>
      </c>
      <c r="O1831" s="103">
        <f t="shared" si="313"/>
        <v>0</v>
      </c>
      <c r="P1831" s="103">
        <f t="shared" si="313"/>
        <v>0</v>
      </c>
      <c r="Q1831" s="50"/>
    </row>
    <row r="1832" spans="1:17" hidden="1" outlineLevel="1">
      <c r="A1832" s="51">
        <v>19003031</v>
      </c>
      <c r="B1832" s="52" t="s">
        <v>937</v>
      </c>
      <c r="C1832" s="53" t="s">
        <v>938</v>
      </c>
      <c r="D1832" s="54" t="s">
        <v>91</v>
      </c>
      <c r="E1832" s="54"/>
      <c r="F1832" s="55">
        <v>0</v>
      </c>
      <c r="G1832" s="56">
        <f t="shared" si="304"/>
        <v>0</v>
      </c>
      <c r="H1832" s="56">
        <f t="shared" si="305"/>
        <v>0</v>
      </c>
      <c r="I1832" s="103">
        <f t="shared" si="312"/>
        <v>0</v>
      </c>
      <c r="J1832" s="103">
        <f t="shared" si="312"/>
        <v>0</v>
      </c>
      <c r="K1832" s="55"/>
      <c r="L1832" s="55">
        <v>0</v>
      </c>
      <c r="M1832" s="56">
        <f t="shared" si="306"/>
        <v>0</v>
      </c>
      <c r="N1832" s="56">
        <f t="shared" si="307"/>
        <v>0</v>
      </c>
      <c r="O1832" s="103">
        <f t="shared" si="313"/>
        <v>0</v>
      </c>
      <c r="P1832" s="103">
        <f t="shared" si="313"/>
        <v>0</v>
      </c>
      <c r="Q1832" s="50"/>
    </row>
    <row r="1833" spans="1:17" hidden="1" outlineLevel="1">
      <c r="A1833" s="51">
        <v>19003032</v>
      </c>
      <c r="B1833" s="52" t="s">
        <v>939</v>
      </c>
      <c r="C1833" s="53" t="s">
        <v>940</v>
      </c>
      <c r="D1833" s="54" t="s">
        <v>91</v>
      </c>
      <c r="E1833" s="54"/>
      <c r="F1833" s="55">
        <v>0</v>
      </c>
      <c r="G1833" s="56">
        <f t="shared" si="304"/>
        <v>0</v>
      </c>
      <c r="H1833" s="56">
        <f t="shared" si="305"/>
        <v>0</v>
      </c>
      <c r="I1833" s="103">
        <f t="shared" si="312"/>
        <v>0</v>
      </c>
      <c r="J1833" s="103">
        <f t="shared" si="312"/>
        <v>0</v>
      </c>
      <c r="K1833" s="55"/>
      <c r="L1833" s="55">
        <v>7309.3816666666671</v>
      </c>
      <c r="M1833" s="56">
        <f t="shared" si="306"/>
        <v>0</v>
      </c>
      <c r="N1833" s="56">
        <f t="shared" si="307"/>
        <v>7309.3816666666671</v>
      </c>
      <c r="O1833" s="103">
        <f t="shared" si="313"/>
        <v>0</v>
      </c>
      <c r="P1833" s="103">
        <f t="shared" si="313"/>
        <v>0</v>
      </c>
      <c r="Q1833" s="50"/>
    </row>
    <row r="1834" spans="1:17" hidden="1" outlineLevel="1">
      <c r="A1834" s="51">
        <v>19003041</v>
      </c>
      <c r="B1834" s="52" t="s">
        <v>941</v>
      </c>
      <c r="C1834" s="53" t="s">
        <v>942</v>
      </c>
      <c r="D1834" s="54" t="s">
        <v>91</v>
      </c>
      <c r="E1834" s="54"/>
      <c r="F1834" s="55">
        <v>0</v>
      </c>
      <c r="G1834" s="56">
        <f t="shared" si="304"/>
        <v>0</v>
      </c>
      <c r="H1834" s="56">
        <f t="shared" si="305"/>
        <v>0</v>
      </c>
      <c r="I1834" s="103">
        <f t="shared" si="312"/>
        <v>0</v>
      </c>
      <c r="J1834" s="103">
        <f t="shared" si="312"/>
        <v>0</v>
      </c>
      <c r="K1834" s="55"/>
      <c r="L1834" s="55">
        <v>0</v>
      </c>
      <c r="M1834" s="56">
        <f t="shared" si="306"/>
        <v>0</v>
      </c>
      <c r="N1834" s="56">
        <f t="shared" si="307"/>
        <v>0</v>
      </c>
      <c r="O1834" s="103">
        <f t="shared" si="313"/>
        <v>0</v>
      </c>
      <c r="P1834" s="103">
        <f t="shared" si="313"/>
        <v>0</v>
      </c>
      <c r="Q1834" s="50"/>
    </row>
    <row r="1835" spans="1:17" hidden="1" outlineLevel="1">
      <c r="A1835" s="51">
        <v>19003042</v>
      </c>
      <c r="B1835" s="52" t="s">
        <v>943</v>
      </c>
      <c r="C1835" s="53" t="s">
        <v>944</v>
      </c>
      <c r="D1835" s="54" t="s">
        <v>91</v>
      </c>
      <c r="E1835" s="54"/>
      <c r="F1835" s="55">
        <v>0</v>
      </c>
      <c r="G1835" s="56">
        <f t="shared" ref="G1835:G1844" si="314">IF(RIGHT($A1835)="1",$F1835,0)</f>
        <v>0</v>
      </c>
      <c r="H1835" s="56">
        <f t="shared" ref="H1835:H1844" si="315">IF(RIGHT($A1835)="2",$F1835,0)</f>
        <v>0</v>
      </c>
      <c r="I1835" s="103">
        <f t="shared" si="312"/>
        <v>0</v>
      </c>
      <c r="J1835" s="103">
        <f t="shared" si="312"/>
        <v>0</v>
      </c>
      <c r="K1835" s="55"/>
      <c r="L1835" s="55">
        <v>0</v>
      </c>
      <c r="M1835" s="56">
        <f t="shared" ref="M1835:M1844" si="316">IF(RIGHT($A1835)="1",$L1835,0)</f>
        <v>0</v>
      </c>
      <c r="N1835" s="56">
        <f t="shared" ref="N1835:N1844" si="317">IF(RIGHT($A1835)="2",$L1835,0)</f>
        <v>0</v>
      </c>
      <c r="O1835" s="103">
        <f t="shared" si="313"/>
        <v>0</v>
      </c>
      <c r="P1835" s="103">
        <f t="shared" si="313"/>
        <v>0</v>
      </c>
      <c r="Q1835" s="50"/>
    </row>
    <row r="1836" spans="1:17" hidden="1" outlineLevel="1">
      <c r="A1836" s="51" t="s">
        <v>945</v>
      </c>
      <c r="B1836" s="52" t="s">
        <v>945</v>
      </c>
      <c r="C1836" s="53" t="s">
        <v>946</v>
      </c>
      <c r="D1836" s="54" t="s">
        <v>1391</v>
      </c>
      <c r="E1836" s="54"/>
      <c r="F1836" s="55">
        <v>508349.52</v>
      </c>
      <c r="G1836" s="56">
        <f t="shared" si="314"/>
        <v>508349.52</v>
      </c>
      <c r="H1836" s="56">
        <f t="shared" si="315"/>
        <v>0</v>
      </c>
      <c r="I1836" s="103">
        <f t="shared" si="312"/>
        <v>0</v>
      </c>
      <c r="J1836" s="103">
        <f t="shared" si="312"/>
        <v>0</v>
      </c>
      <c r="K1836" s="55"/>
      <c r="L1836" s="55">
        <v>54486.81</v>
      </c>
      <c r="M1836" s="56">
        <f t="shared" si="316"/>
        <v>54486.81</v>
      </c>
      <c r="N1836" s="56">
        <f t="shared" si="317"/>
        <v>0</v>
      </c>
      <c r="O1836" s="103">
        <f t="shared" si="313"/>
        <v>0</v>
      </c>
      <c r="P1836" s="103">
        <f t="shared" si="313"/>
        <v>0</v>
      </c>
      <c r="Q1836" s="50"/>
    </row>
    <row r="1837" spans="1:17" hidden="1" outlineLevel="1">
      <c r="A1837" s="51">
        <v>19100012</v>
      </c>
      <c r="B1837" s="52" t="s">
        <v>960</v>
      </c>
      <c r="C1837" s="53" t="s">
        <v>961</v>
      </c>
      <c r="D1837" s="54" t="s">
        <v>91</v>
      </c>
      <c r="E1837" s="54"/>
      <c r="F1837" s="55">
        <v>5831506.6799999997</v>
      </c>
      <c r="G1837" s="56">
        <f t="shared" si="314"/>
        <v>0</v>
      </c>
      <c r="H1837" s="56">
        <f t="shared" si="315"/>
        <v>5831506.6799999997</v>
      </c>
      <c r="I1837" s="103">
        <f t="shared" si="312"/>
        <v>0</v>
      </c>
      <c r="J1837" s="103">
        <f t="shared" si="312"/>
        <v>0</v>
      </c>
      <c r="K1837" s="55"/>
      <c r="L1837" s="55">
        <v>2799571.7712500002</v>
      </c>
      <c r="M1837" s="56">
        <f t="shared" si="316"/>
        <v>0</v>
      </c>
      <c r="N1837" s="56">
        <f t="shared" si="317"/>
        <v>2799571.7712500002</v>
      </c>
      <c r="O1837" s="103">
        <f t="shared" si="313"/>
        <v>0</v>
      </c>
      <c r="P1837" s="103">
        <f t="shared" si="313"/>
        <v>0</v>
      </c>
      <c r="Q1837" s="50"/>
    </row>
    <row r="1838" spans="1:17" hidden="1" outlineLevel="1">
      <c r="A1838" s="51">
        <v>19100022</v>
      </c>
      <c r="B1838" s="52" t="s">
        <v>962</v>
      </c>
      <c r="C1838" s="53" t="s">
        <v>963</v>
      </c>
      <c r="D1838" s="54" t="s">
        <v>91</v>
      </c>
      <c r="E1838" s="54"/>
      <c r="F1838" s="55">
        <v>7813315.5999999996</v>
      </c>
      <c r="G1838" s="56">
        <f t="shared" si="314"/>
        <v>0</v>
      </c>
      <c r="H1838" s="56">
        <f t="shared" si="315"/>
        <v>7813315.5999999996</v>
      </c>
      <c r="I1838" s="103">
        <f t="shared" si="312"/>
        <v>0</v>
      </c>
      <c r="J1838" s="103">
        <f t="shared" si="312"/>
        <v>0</v>
      </c>
      <c r="K1838" s="55"/>
      <c r="L1838" s="55">
        <v>95866601.855000004</v>
      </c>
      <c r="M1838" s="56">
        <f t="shared" si="316"/>
        <v>0</v>
      </c>
      <c r="N1838" s="56">
        <f t="shared" si="317"/>
        <v>95866601.855000004</v>
      </c>
      <c r="O1838" s="103">
        <f t="shared" si="313"/>
        <v>0</v>
      </c>
      <c r="P1838" s="103">
        <f t="shared" si="313"/>
        <v>0</v>
      </c>
      <c r="Q1838" s="50"/>
    </row>
    <row r="1839" spans="1:17" hidden="1" outlineLevel="1">
      <c r="A1839" s="51">
        <v>19100132</v>
      </c>
      <c r="B1839" s="52" t="s">
        <v>964</v>
      </c>
      <c r="C1839" s="53" t="s">
        <v>965</v>
      </c>
      <c r="D1839" s="54" t="s">
        <v>91</v>
      </c>
      <c r="E1839" s="54"/>
      <c r="F1839" s="55">
        <v>13849.09</v>
      </c>
      <c r="G1839" s="56">
        <f t="shared" si="314"/>
        <v>0</v>
      </c>
      <c r="H1839" s="56">
        <f t="shared" si="315"/>
        <v>13849.09</v>
      </c>
      <c r="I1839" s="103">
        <f t="shared" si="312"/>
        <v>0</v>
      </c>
      <c r="J1839" s="103">
        <f t="shared" si="312"/>
        <v>0</v>
      </c>
      <c r="K1839" s="55"/>
      <c r="L1839" s="55">
        <v>1923105.9624999997</v>
      </c>
      <c r="M1839" s="56">
        <f t="shared" si="316"/>
        <v>0</v>
      </c>
      <c r="N1839" s="56">
        <f t="shared" si="317"/>
        <v>1923105.9624999997</v>
      </c>
      <c r="O1839" s="103">
        <f t="shared" si="313"/>
        <v>0</v>
      </c>
      <c r="P1839" s="103">
        <f t="shared" si="313"/>
        <v>0</v>
      </c>
      <c r="Q1839" s="50"/>
    </row>
    <row r="1840" spans="1:17" hidden="1" outlineLevel="1">
      <c r="A1840" s="51">
        <v>19100142</v>
      </c>
      <c r="B1840" s="52" t="s">
        <v>966</v>
      </c>
      <c r="C1840" s="53" t="s">
        <v>967</v>
      </c>
      <c r="D1840" s="54" t="s">
        <v>91</v>
      </c>
      <c r="E1840" s="54"/>
      <c r="F1840" s="55">
        <v>220814.94</v>
      </c>
      <c r="G1840" s="56">
        <f t="shared" si="314"/>
        <v>0</v>
      </c>
      <c r="H1840" s="56">
        <f t="shared" si="315"/>
        <v>220814.94</v>
      </c>
      <c r="I1840" s="103">
        <f t="shared" si="312"/>
        <v>0</v>
      </c>
      <c r="J1840" s="103">
        <f t="shared" si="312"/>
        <v>0</v>
      </c>
      <c r="K1840" s="55"/>
      <c r="L1840" s="55">
        <v>40946.105833333335</v>
      </c>
      <c r="M1840" s="56">
        <f t="shared" si="316"/>
        <v>0</v>
      </c>
      <c r="N1840" s="56">
        <f t="shared" si="317"/>
        <v>40946.105833333335</v>
      </c>
      <c r="O1840" s="103">
        <f t="shared" si="313"/>
        <v>0</v>
      </c>
      <c r="P1840" s="103">
        <f t="shared" si="313"/>
        <v>0</v>
      </c>
      <c r="Q1840" s="50"/>
    </row>
    <row r="1841" spans="1:20" hidden="1" outlineLevel="1">
      <c r="A1841" s="51">
        <v>19100152</v>
      </c>
      <c r="B1841" s="52" t="s">
        <v>968</v>
      </c>
      <c r="C1841" s="53" t="s">
        <v>969</v>
      </c>
      <c r="D1841" s="54" t="s">
        <v>91</v>
      </c>
      <c r="E1841" s="54"/>
      <c r="F1841" s="55">
        <v>-99674.29</v>
      </c>
      <c r="G1841" s="56">
        <f t="shared" si="314"/>
        <v>0</v>
      </c>
      <c r="H1841" s="56">
        <f t="shared" si="315"/>
        <v>-99674.29</v>
      </c>
      <c r="I1841" s="103">
        <f t="shared" si="312"/>
        <v>0</v>
      </c>
      <c r="J1841" s="103">
        <f t="shared" si="312"/>
        <v>0</v>
      </c>
      <c r="K1841" s="55"/>
      <c r="L1841" s="55">
        <v>-135971.74916666668</v>
      </c>
      <c r="M1841" s="56">
        <f t="shared" si="316"/>
        <v>0</v>
      </c>
      <c r="N1841" s="56">
        <f t="shared" si="317"/>
        <v>-135971.74916666668</v>
      </c>
      <c r="O1841" s="103">
        <f t="shared" si="313"/>
        <v>0</v>
      </c>
      <c r="P1841" s="103">
        <f t="shared" si="313"/>
        <v>0</v>
      </c>
      <c r="Q1841" s="50"/>
    </row>
    <row r="1842" spans="1:20" hidden="1" outlineLevel="1">
      <c r="A1842" s="51">
        <v>19100162</v>
      </c>
      <c r="B1842" s="52" t="s">
        <v>970</v>
      </c>
      <c r="C1842" s="53" t="s">
        <v>971</v>
      </c>
      <c r="D1842" s="54" t="s">
        <v>91</v>
      </c>
      <c r="E1842" s="54"/>
      <c r="F1842" s="55">
        <v>-10477362.25</v>
      </c>
      <c r="G1842" s="56">
        <f t="shared" si="314"/>
        <v>0</v>
      </c>
      <c r="H1842" s="56">
        <f t="shared" si="315"/>
        <v>-10477362.25</v>
      </c>
      <c r="I1842" s="103">
        <f t="shared" si="312"/>
        <v>0</v>
      </c>
      <c r="J1842" s="103">
        <f t="shared" si="312"/>
        <v>0</v>
      </c>
      <c r="K1842" s="55"/>
      <c r="L1842" s="55">
        <v>-16600178.977916667</v>
      </c>
      <c r="M1842" s="56">
        <f t="shared" si="316"/>
        <v>0</v>
      </c>
      <c r="N1842" s="56">
        <f t="shared" si="317"/>
        <v>-16600178.977916667</v>
      </c>
      <c r="O1842" s="103">
        <f t="shared" si="313"/>
        <v>0</v>
      </c>
      <c r="P1842" s="103">
        <f t="shared" si="313"/>
        <v>0</v>
      </c>
      <c r="Q1842" s="50"/>
    </row>
    <row r="1843" spans="1:20" hidden="1" outlineLevel="1">
      <c r="A1843" s="51" t="s">
        <v>972</v>
      </c>
      <c r="B1843" s="52" t="s">
        <v>972</v>
      </c>
      <c r="C1843" s="53" t="s">
        <v>973</v>
      </c>
      <c r="D1843" s="54" t="s">
        <v>91</v>
      </c>
      <c r="E1843" s="54"/>
      <c r="F1843" s="55">
        <v>27887430.760000002</v>
      </c>
      <c r="G1843" s="56">
        <f t="shared" si="314"/>
        <v>0</v>
      </c>
      <c r="H1843" s="56">
        <f t="shared" si="315"/>
        <v>27887430.760000002</v>
      </c>
      <c r="I1843" s="103">
        <f t="shared" si="312"/>
        <v>0</v>
      </c>
      <c r="J1843" s="103">
        <f t="shared" si="312"/>
        <v>0</v>
      </c>
      <c r="K1843" s="55"/>
      <c r="L1843" s="55">
        <v>26772330.155000001</v>
      </c>
      <c r="M1843" s="56">
        <f t="shared" si="316"/>
        <v>0</v>
      </c>
      <c r="N1843" s="56">
        <f t="shared" si="317"/>
        <v>26772330.155000001</v>
      </c>
      <c r="O1843" s="103">
        <f t="shared" si="313"/>
        <v>0</v>
      </c>
      <c r="P1843" s="103">
        <f t="shared" si="313"/>
        <v>0</v>
      </c>
      <c r="Q1843" s="50"/>
    </row>
    <row r="1844" spans="1:20" hidden="1" outlineLevel="1">
      <c r="A1844" s="51" t="s">
        <v>974</v>
      </c>
      <c r="B1844" s="52" t="s">
        <v>974</v>
      </c>
      <c r="C1844" s="53" t="s">
        <v>975</v>
      </c>
      <c r="D1844" s="54" t="s">
        <v>91</v>
      </c>
      <c r="E1844" s="54"/>
      <c r="F1844" s="55">
        <v>101576407.79000001</v>
      </c>
      <c r="G1844" s="56">
        <f t="shared" si="314"/>
        <v>0</v>
      </c>
      <c r="H1844" s="56">
        <f t="shared" si="315"/>
        <v>101576407.79000001</v>
      </c>
      <c r="I1844" s="103">
        <f t="shared" si="312"/>
        <v>0</v>
      </c>
      <c r="J1844" s="103">
        <f t="shared" si="312"/>
        <v>0</v>
      </c>
      <c r="K1844" s="55"/>
      <c r="L1844" s="55">
        <v>13309735.935416667</v>
      </c>
      <c r="M1844" s="56">
        <f t="shared" si="316"/>
        <v>0</v>
      </c>
      <c r="N1844" s="56">
        <f t="shared" si="317"/>
        <v>13309735.935416667</v>
      </c>
      <c r="O1844" s="103">
        <f t="shared" si="313"/>
        <v>0</v>
      </c>
      <c r="P1844" s="103">
        <f t="shared" si="313"/>
        <v>0</v>
      </c>
      <c r="Q1844" s="50"/>
    </row>
    <row r="1845" spans="1:20" ht="15.75" collapsed="1">
      <c r="A1845" s="81"/>
      <c r="B1845" s="81" t="s">
        <v>976</v>
      </c>
      <c r="C1845" s="53"/>
      <c r="D1845" s="54" t="s">
        <v>1396</v>
      </c>
      <c r="E1845" s="54"/>
      <c r="F1845" s="82">
        <f>SUM(F1387:F1844)</f>
        <v>2145556861.9799993</v>
      </c>
      <c r="G1845" s="83">
        <f>SUM(G1387:G1844)</f>
        <v>1243625676.3299997</v>
      </c>
      <c r="H1845" s="83">
        <f>SUM(H1387:H1844)</f>
        <v>705529163.16999996</v>
      </c>
      <c r="I1845" s="83">
        <f>SUM(I1387:I1844)</f>
        <v>130312741.91547999</v>
      </c>
      <c r="J1845" s="83">
        <f>SUM(J1387:J1844)</f>
        <v>66089280.564519979</v>
      </c>
      <c r="K1845" s="84">
        <f>SUM(G1845:J1845)-F1845</f>
        <v>0</v>
      </c>
      <c r="L1845" s="82">
        <f>SUM(L1387:L1844)</f>
        <v>2071856621.4208329</v>
      </c>
      <c r="M1845" s="83">
        <f>SUM(M1387:M1844)</f>
        <v>1250271273.5295835</v>
      </c>
      <c r="N1845" s="83">
        <f>SUM(N1387:N1844)</f>
        <v>655403622.27291667</v>
      </c>
      <c r="O1845" s="83">
        <f>SUM(O1387:O1844)</f>
        <v>110261574.94776419</v>
      </c>
      <c r="P1845" s="83">
        <f>SUM(P1387:P1844)</f>
        <v>55920150.670569174</v>
      </c>
      <c r="Q1845" s="84">
        <f>SUM(M1845:P1845)-L1845</f>
        <v>0</v>
      </c>
      <c r="R1845" s="97"/>
      <c r="S1845" s="14"/>
      <c r="T1845" s="14"/>
    </row>
    <row r="1846" spans="1:20" hidden="1" outlineLevel="1">
      <c r="A1846" s="51">
        <v>23002091</v>
      </c>
      <c r="B1846" s="52" t="s">
        <v>977</v>
      </c>
      <c r="C1846" s="53" t="s">
        <v>978</v>
      </c>
      <c r="D1846" s="54" t="s">
        <v>86</v>
      </c>
      <c r="E1846" s="54"/>
      <c r="F1846" s="55">
        <v>-8145349.7699999996</v>
      </c>
      <c r="G1846" s="56">
        <f t="shared" ref="G1846:G1877" si="318">IF(RIGHT($A1846)="1",$F1846,0)</f>
        <v>-8145349.7699999996</v>
      </c>
      <c r="H1846" s="56">
        <f t="shared" ref="H1846:H1877" si="319">IF(RIGHT($A1846)="2",$F1846,0)</f>
        <v>0</v>
      </c>
      <c r="I1846" s="103">
        <f t="shared" ref="I1846:J1865" si="320">IF(AND(RIGHT($A1846)&lt;&gt;"1",RIGHT($A1846)&lt;&gt;"2"),$F1846,0)*I$1385</f>
        <v>0</v>
      </c>
      <c r="J1846" s="103">
        <f t="shared" si="320"/>
        <v>0</v>
      </c>
      <c r="K1846" s="55"/>
      <c r="L1846" s="55">
        <v>-5509638.1762499986</v>
      </c>
      <c r="M1846" s="56">
        <f t="shared" ref="M1846:M1877" si="321">IF(RIGHT($A1846)="1",$L1846,0)</f>
        <v>-5509638.1762499986</v>
      </c>
      <c r="N1846" s="56">
        <f t="shared" ref="N1846:N1877" si="322">IF(RIGHT($A1846)="2",$L1846,0)</f>
        <v>0</v>
      </c>
      <c r="O1846" s="103">
        <f t="shared" ref="O1846:P1865" si="323">IF(AND(RIGHT($A1846)&lt;&gt;"1",RIGHT($A1846)&lt;&gt;"2"),$L1846,0)*O$1385</f>
        <v>0</v>
      </c>
      <c r="P1846" s="103">
        <f t="shared" si="323"/>
        <v>0</v>
      </c>
      <c r="Q1846" s="50"/>
    </row>
    <row r="1847" spans="1:20" hidden="1" outlineLevel="1">
      <c r="A1847" s="51">
        <v>23002092</v>
      </c>
      <c r="B1847" s="52" t="s">
        <v>979</v>
      </c>
      <c r="C1847" s="53" t="s">
        <v>980</v>
      </c>
      <c r="D1847" s="54" t="s">
        <v>791</v>
      </c>
      <c r="E1847" s="54"/>
      <c r="F1847" s="55">
        <v>-80687.850000000006</v>
      </c>
      <c r="G1847" s="56">
        <f t="shared" si="318"/>
        <v>0</v>
      </c>
      <c r="H1847" s="56">
        <f t="shared" si="319"/>
        <v>-80687.850000000006</v>
      </c>
      <c r="I1847" s="103">
        <f t="shared" si="320"/>
        <v>0</v>
      </c>
      <c r="J1847" s="103">
        <f t="shared" si="320"/>
        <v>0</v>
      </c>
      <c r="K1847" s="55"/>
      <c r="L1847" s="55">
        <v>-84640.189166666692</v>
      </c>
      <c r="M1847" s="56">
        <f t="shared" si="321"/>
        <v>0</v>
      </c>
      <c r="N1847" s="56">
        <f t="shared" si="322"/>
        <v>-84640.189166666692</v>
      </c>
      <c r="O1847" s="103">
        <f t="shared" si="323"/>
        <v>0</v>
      </c>
      <c r="P1847" s="103">
        <f t="shared" si="323"/>
        <v>0</v>
      </c>
      <c r="Q1847" s="50"/>
    </row>
    <row r="1848" spans="1:20" hidden="1" outlineLevel="1">
      <c r="A1848" s="51" t="s">
        <v>981</v>
      </c>
      <c r="B1848" s="52" t="s">
        <v>981</v>
      </c>
      <c r="C1848" s="53" t="s">
        <v>982</v>
      </c>
      <c r="D1848" s="54" t="s">
        <v>794</v>
      </c>
      <c r="E1848" s="54"/>
      <c r="F1848" s="55">
        <v>-545321.94999999995</v>
      </c>
      <c r="G1848" s="56">
        <f t="shared" si="318"/>
        <v>0</v>
      </c>
      <c r="H1848" s="56">
        <f t="shared" si="319"/>
        <v>0</v>
      </c>
      <c r="I1848" s="103">
        <f t="shared" si="320"/>
        <v>-361821.11382499995</v>
      </c>
      <c r="J1848" s="103">
        <f t="shared" si="320"/>
        <v>-183500.836175</v>
      </c>
      <c r="K1848" s="55"/>
      <c r="L1848" s="55">
        <v>-512293.15208333335</v>
      </c>
      <c r="M1848" s="56">
        <f t="shared" si="321"/>
        <v>0</v>
      </c>
      <c r="N1848" s="56">
        <f t="shared" si="322"/>
        <v>0</v>
      </c>
      <c r="O1848" s="103">
        <f t="shared" si="323"/>
        <v>-339906.50640729169</v>
      </c>
      <c r="P1848" s="103">
        <f t="shared" si="323"/>
        <v>-172386.64567604169</v>
      </c>
      <c r="Q1848" s="50"/>
    </row>
    <row r="1849" spans="1:20" hidden="1" outlineLevel="1">
      <c r="A1849" s="51">
        <v>23108323</v>
      </c>
      <c r="B1849" s="52" t="s">
        <v>983</v>
      </c>
      <c r="C1849" s="53" t="s">
        <v>984</v>
      </c>
      <c r="D1849" s="54" t="s">
        <v>776</v>
      </c>
      <c r="E1849" s="54"/>
      <c r="F1849" s="55">
        <v>-46000000</v>
      </c>
      <c r="G1849" s="56">
        <f t="shared" si="318"/>
        <v>0</v>
      </c>
      <c r="H1849" s="56">
        <f t="shared" si="319"/>
        <v>0</v>
      </c>
      <c r="I1849" s="103">
        <f t="shared" si="320"/>
        <v>-30521000</v>
      </c>
      <c r="J1849" s="103">
        <f t="shared" si="320"/>
        <v>-15479000.000000002</v>
      </c>
      <c r="K1849" s="55"/>
      <c r="L1849" s="55">
        <v>-86458333.333333328</v>
      </c>
      <c r="M1849" s="56">
        <f t="shared" si="321"/>
        <v>0</v>
      </c>
      <c r="N1849" s="56">
        <f t="shared" si="322"/>
        <v>0</v>
      </c>
      <c r="O1849" s="103">
        <f t="shared" si="323"/>
        <v>-57365104.166666664</v>
      </c>
      <c r="P1849" s="103">
        <f t="shared" si="323"/>
        <v>-29093229.166666668</v>
      </c>
      <c r="Q1849" s="50"/>
    </row>
    <row r="1850" spans="1:20" hidden="1" outlineLevel="1">
      <c r="A1850" s="51">
        <v>23108363</v>
      </c>
      <c r="B1850" s="52" t="s">
        <v>985</v>
      </c>
      <c r="C1850" s="53" t="s">
        <v>986</v>
      </c>
      <c r="D1850" s="54" t="s">
        <v>776</v>
      </c>
      <c r="E1850" s="54"/>
      <c r="F1850" s="55">
        <v>-49000000</v>
      </c>
      <c r="G1850" s="56">
        <f t="shared" si="318"/>
        <v>0</v>
      </c>
      <c r="H1850" s="56">
        <f t="shared" si="319"/>
        <v>0</v>
      </c>
      <c r="I1850" s="103">
        <f t="shared" si="320"/>
        <v>-32511500</v>
      </c>
      <c r="J1850" s="103">
        <f t="shared" si="320"/>
        <v>-16488500.000000002</v>
      </c>
      <c r="K1850" s="55"/>
      <c r="L1850" s="55">
        <v>-103935416.66666667</v>
      </c>
      <c r="M1850" s="56">
        <f t="shared" si="321"/>
        <v>0</v>
      </c>
      <c r="N1850" s="56">
        <f t="shared" si="322"/>
        <v>0</v>
      </c>
      <c r="O1850" s="103">
        <f t="shared" si="323"/>
        <v>-68961148.958333328</v>
      </c>
      <c r="P1850" s="103">
        <f t="shared" si="323"/>
        <v>-34974267.708333336</v>
      </c>
      <c r="Q1850" s="50"/>
    </row>
    <row r="1851" spans="1:20" hidden="1" outlineLevel="1">
      <c r="A1851" s="51">
        <v>23108383</v>
      </c>
      <c r="B1851" s="52" t="s">
        <v>987</v>
      </c>
      <c r="C1851" s="53" t="s">
        <v>988</v>
      </c>
      <c r="D1851" s="54" t="s">
        <v>776</v>
      </c>
      <c r="E1851" s="54"/>
      <c r="F1851" s="55">
        <v>-25000000</v>
      </c>
      <c r="G1851" s="56">
        <f t="shared" si="318"/>
        <v>0</v>
      </c>
      <c r="H1851" s="56">
        <f t="shared" si="319"/>
        <v>0</v>
      </c>
      <c r="I1851" s="103">
        <f t="shared" si="320"/>
        <v>-16587500</v>
      </c>
      <c r="J1851" s="103">
        <f t="shared" si="320"/>
        <v>-8412500</v>
      </c>
      <c r="K1851" s="55"/>
      <c r="L1851" s="55">
        <v>-52916666.666666664</v>
      </c>
      <c r="M1851" s="56">
        <f t="shared" si="321"/>
        <v>0</v>
      </c>
      <c r="N1851" s="56">
        <f t="shared" si="322"/>
        <v>0</v>
      </c>
      <c r="O1851" s="103">
        <f t="shared" si="323"/>
        <v>-35110208.333333328</v>
      </c>
      <c r="P1851" s="103">
        <f t="shared" si="323"/>
        <v>-17806458.333333332</v>
      </c>
      <c r="Q1851" s="50"/>
    </row>
    <row r="1852" spans="1:20" hidden="1" outlineLevel="1">
      <c r="A1852" s="51">
        <v>23108393</v>
      </c>
      <c r="B1852" s="52" t="s">
        <v>989</v>
      </c>
      <c r="C1852" s="53" t="s">
        <v>990</v>
      </c>
      <c r="D1852" s="54" t="s">
        <v>776</v>
      </c>
      <c r="E1852" s="54"/>
      <c r="F1852" s="55">
        <v>-56000000</v>
      </c>
      <c r="G1852" s="56">
        <f t="shared" si="318"/>
        <v>0</v>
      </c>
      <c r="H1852" s="56">
        <f t="shared" si="319"/>
        <v>0</v>
      </c>
      <c r="I1852" s="103">
        <f t="shared" si="320"/>
        <v>-37156000</v>
      </c>
      <c r="J1852" s="103">
        <f t="shared" si="320"/>
        <v>-18844000</v>
      </c>
      <c r="K1852" s="55"/>
      <c r="L1852" s="55">
        <v>-98318625</v>
      </c>
      <c r="M1852" s="56">
        <f t="shared" si="321"/>
        <v>0</v>
      </c>
      <c r="N1852" s="56">
        <f t="shared" si="322"/>
        <v>0</v>
      </c>
      <c r="O1852" s="103">
        <f t="shared" si="323"/>
        <v>-65234407.6875</v>
      </c>
      <c r="P1852" s="103">
        <f t="shared" si="323"/>
        <v>-33084217.312500004</v>
      </c>
      <c r="Q1852" s="50"/>
    </row>
    <row r="1853" spans="1:20" hidden="1" outlineLevel="1">
      <c r="A1853" s="51">
        <v>23200011</v>
      </c>
      <c r="B1853" s="52" t="s">
        <v>993</v>
      </c>
      <c r="C1853" s="53" t="s">
        <v>994</v>
      </c>
      <c r="D1853" s="54" t="s">
        <v>1391</v>
      </c>
      <c r="E1853" s="54"/>
      <c r="F1853" s="55">
        <v>-10313954.65</v>
      </c>
      <c r="G1853" s="56">
        <f t="shared" si="318"/>
        <v>-10313954.65</v>
      </c>
      <c r="H1853" s="56">
        <f t="shared" si="319"/>
        <v>0</v>
      </c>
      <c r="I1853" s="103">
        <f t="shared" si="320"/>
        <v>0</v>
      </c>
      <c r="J1853" s="103">
        <f t="shared" si="320"/>
        <v>0</v>
      </c>
      <c r="K1853" s="55"/>
      <c r="L1853" s="55">
        <v>-7173055.8620833335</v>
      </c>
      <c r="M1853" s="56">
        <f t="shared" si="321"/>
        <v>-7173055.8620833335</v>
      </c>
      <c r="N1853" s="56">
        <f t="shared" si="322"/>
        <v>0</v>
      </c>
      <c r="O1853" s="103">
        <f t="shared" si="323"/>
        <v>0</v>
      </c>
      <c r="P1853" s="103">
        <f t="shared" si="323"/>
        <v>0</v>
      </c>
      <c r="Q1853" s="50"/>
    </row>
    <row r="1854" spans="1:20" hidden="1" outlineLevel="1">
      <c r="A1854" s="51">
        <v>23200031</v>
      </c>
      <c r="B1854" s="52" t="s">
        <v>996</v>
      </c>
      <c r="C1854" s="53" t="s">
        <v>997</v>
      </c>
      <c r="D1854" s="54" t="s">
        <v>1391</v>
      </c>
      <c r="E1854" s="54"/>
      <c r="F1854" s="55">
        <v>-24677982.469999999</v>
      </c>
      <c r="G1854" s="56">
        <f t="shared" si="318"/>
        <v>-24677982.469999999</v>
      </c>
      <c r="H1854" s="56">
        <f t="shared" si="319"/>
        <v>0</v>
      </c>
      <c r="I1854" s="103">
        <f t="shared" si="320"/>
        <v>0</v>
      </c>
      <c r="J1854" s="103">
        <f t="shared" si="320"/>
        <v>0</v>
      </c>
      <c r="K1854" s="55"/>
      <c r="L1854" s="55">
        <v>-24819920.036666665</v>
      </c>
      <c r="M1854" s="56">
        <f t="shared" si="321"/>
        <v>-24819920.036666665</v>
      </c>
      <c r="N1854" s="56">
        <f t="shared" si="322"/>
        <v>0</v>
      </c>
      <c r="O1854" s="103">
        <f t="shared" si="323"/>
        <v>0</v>
      </c>
      <c r="P1854" s="103">
        <f t="shared" si="323"/>
        <v>0</v>
      </c>
      <c r="Q1854" s="50"/>
    </row>
    <row r="1855" spans="1:20" hidden="1" outlineLevel="1">
      <c r="A1855" s="51">
        <v>23200033</v>
      </c>
      <c r="B1855" s="52" t="s">
        <v>998</v>
      </c>
      <c r="C1855" s="53" t="s">
        <v>999</v>
      </c>
      <c r="D1855" s="54" t="s">
        <v>1391</v>
      </c>
      <c r="E1855" s="54"/>
      <c r="F1855" s="55">
        <v>-787465.41</v>
      </c>
      <c r="G1855" s="56">
        <f t="shared" si="318"/>
        <v>0</v>
      </c>
      <c r="H1855" s="56">
        <f t="shared" si="319"/>
        <v>0</v>
      </c>
      <c r="I1855" s="103">
        <f t="shared" si="320"/>
        <v>-522483.299535</v>
      </c>
      <c r="J1855" s="103">
        <f t="shared" si="320"/>
        <v>-264982.11046500003</v>
      </c>
      <c r="K1855" s="55"/>
      <c r="L1855" s="55">
        <v>-309190.90791666665</v>
      </c>
      <c r="M1855" s="56">
        <f t="shared" si="321"/>
        <v>0</v>
      </c>
      <c r="N1855" s="56">
        <f t="shared" si="322"/>
        <v>0</v>
      </c>
      <c r="O1855" s="103">
        <f t="shared" si="323"/>
        <v>-205148.16740270832</v>
      </c>
      <c r="P1855" s="103">
        <f t="shared" si="323"/>
        <v>-104042.74051395833</v>
      </c>
      <c r="Q1855" s="50"/>
    </row>
    <row r="1856" spans="1:20" hidden="1" outlineLevel="1">
      <c r="A1856" s="51">
        <v>23200041</v>
      </c>
      <c r="B1856" s="52" t="s">
        <v>1000</v>
      </c>
      <c r="C1856" s="53" t="s">
        <v>1001</v>
      </c>
      <c r="D1856" s="54" t="s">
        <v>1391</v>
      </c>
      <c r="E1856" s="54"/>
      <c r="F1856" s="55">
        <v>-9352428</v>
      </c>
      <c r="G1856" s="56">
        <f t="shared" si="318"/>
        <v>-9352428</v>
      </c>
      <c r="H1856" s="56">
        <f t="shared" si="319"/>
        <v>0</v>
      </c>
      <c r="I1856" s="103">
        <f t="shared" si="320"/>
        <v>0</v>
      </c>
      <c r="J1856" s="103">
        <f t="shared" si="320"/>
        <v>0</v>
      </c>
      <c r="K1856" s="55"/>
      <c r="L1856" s="55">
        <v>-9145185.0950000007</v>
      </c>
      <c r="M1856" s="56">
        <f t="shared" si="321"/>
        <v>-9145185.0950000007</v>
      </c>
      <c r="N1856" s="56">
        <f t="shared" si="322"/>
        <v>0</v>
      </c>
      <c r="O1856" s="103">
        <f t="shared" si="323"/>
        <v>0</v>
      </c>
      <c r="P1856" s="103">
        <f t="shared" si="323"/>
        <v>0</v>
      </c>
      <c r="Q1856" s="50"/>
    </row>
    <row r="1857" spans="1:17" hidden="1" outlineLevel="1">
      <c r="A1857" s="51">
        <v>23200051</v>
      </c>
      <c r="B1857" s="52" t="s">
        <v>1002</v>
      </c>
      <c r="C1857" s="53" t="s">
        <v>1003</v>
      </c>
      <c r="D1857" s="54" t="s">
        <v>1391</v>
      </c>
      <c r="E1857" s="54"/>
      <c r="F1857" s="55">
        <v>-16440823.550000001</v>
      </c>
      <c r="G1857" s="56">
        <f t="shared" si="318"/>
        <v>-16440823.550000001</v>
      </c>
      <c r="H1857" s="56">
        <f t="shared" si="319"/>
        <v>0</v>
      </c>
      <c r="I1857" s="103">
        <f t="shared" si="320"/>
        <v>0</v>
      </c>
      <c r="J1857" s="103">
        <f t="shared" si="320"/>
        <v>0</v>
      </c>
      <c r="K1857" s="55"/>
      <c r="L1857" s="55">
        <v>-16442558.749583334</v>
      </c>
      <c r="M1857" s="56">
        <f t="shared" si="321"/>
        <v>-16442558.749583334</v>
      </c>
      <c r="N1857" s="56">
        <f t="shared" si="322"/>
        <v>0</v>
      </c>
      <c r="O1857" s="103">
        <f t="shared" si="323"/>
        <v>0</v>
      </c>
      <c r="P1857" s="103">
        <f t="shared" si="323"/>
        <v>0</v>
      </c>
      <c r="Q1857" s="50"/>
    </row>
    <row r="1858" spans="1:17" hidden="1" outlineLevel="1">
      <c r="A1858" s="51">
        <v>23200061</v>
      </c>
      <c r="B1858" s="52" t="s">
        <v>1004</v>
      </c>
      <c r="C1858" s="53" t="s">
        <v>1005</v>
      </c>
      <c r="D1858" s="54" t="s">
        <v>1391</v>
      </c>
      <c r="E1858" s="54"/>
      <c r="F1858" s="55">
        <v>-18692274.920000002</v>
      </c>
      <c r="G1858" s="56">
        <f t="shared" si="318"/>
        <v>-18692274.920000002</v>
      </c>
      <c r="H1858" s="56">
        <f t="shared" si="319"/>
        <v>0</v>
      </c>
      <c r="I1858" s="103">
        <f t="shared" si="320"/>
        <v>0</v>
      </c>
      <c r="J1858" s="103">
        <f t="shared" si="320"/>
        <v>0</v>
      </c>
      <c r="K1858" s="55"/>
      <c r="L1858" s="55">
        <v>-23654132.37125</v>
      </c>
      <c r="M1858" s="56">
        <f t="shared" si="321"/>
        <v>-23654132.37125</v>
      </c>
      <c r="N1858" s="56">
        <f t="shared" si="322"/>
        <v>0</v>
      </c>
      <c r="O1858" s="103">
        <f t="shared" si="323"/>
        <v>0</v>
      </c>
      <c r="P1858" s="103">
        <f t="shared" si="323"/>
        <v>0</v>
      </c>
      <c r="Q1858" s="50"/>
    </row>
    <row r="1859" spans="1:17" hidden="1" outlineLevel="1">
      <c r="A1859" s="51">
        <v>23200063</v>
      </c>
      <c r="B1859" s="52" t="s">
        <v>1006</v>
      </c>
      <c r="C1859" s="53" t="s">
        <v>1007</v>
      </c>
      <c r="D1859" s="54" t="s">
        <v>1391</v>
      </c>
      <c r="E1859" s="54"/>
      <c r="F1859" s="55">
        <v>-3386270.49</v>
      </c>
      <c r="G1859" s="56">
        <f t="shared" si="318"/>
        <v>0</v>
      </c>
      <c r="H1859" s="56">
        <f t="shared" si="319"/>
        <v>0</v>
      </c>
      <c r="I1859" s="103">
        <f t="shared" si="320"/>
        <v>-2246790.4701149999</v>
      </c>
      <c r="J1859" s="103">
        <f t="shared" si="320"/>
        <v>-1139480.0198850001</v>
      </c>
      <c r="K1859" s="55"/>
      <c r="L1859" s="55">
        <v>-1535547.2612499997</v>
      </c>
      <c r="M1859" s="56">
        <f t="shared" si="321"/>
        <v>0</v>
      </c>
      <c r="N1859" s="56">
        <f t="shared" si="322"/>
        <v>0</v>
      </c>
      <c r="O1859" s="103">
        <f t="shared" si="323"/>
        <v>-1018835.6078393748</v>
      </c>
      <c r="P1859" s="103">
        <f t="shared" si="323"/>
        <v>-516711.65341062495</v>
      </c>
      <c r="Q1859" s="50"/>
    </row>
    <row r="1860" spans="1:17" hidden="1" outlineLevel="1">
      <c r="A1860" s="51">
        <v>23200071</v>
      </c>
      <c r="B1860" s="52" t="s">
        <v>1008</v>
      </c>
      <c r="C1860" s="53" t="s">
        <v>1009</v>
      </c>
      <c r="D1860" s="54" t="s">
        <v>1391</v>
      </c>
      <c r="E1860" s="54"/>
      <c r="F1860" s="55">
        <v>-1766567.12</v>
      </c>
      <c r="G1860" s="56">
        <f t="shared" si="318"/>
        <v>-1766567.12</v>
      </c>
      <c r="H1860" s="56">
        <f t="shared" si="319"/>
        <v>0</v>
      </c>
      <c r="I1860" s="103">
        <f t="shared" si="320"/>
        <v>0</v>
      </c>
      <c r="J1860" s="103">
        <f t="shared" si="320"/>
        <v>0</v>
      </c>
      <c r="K1860" s="55"/>
      <c r="L1860" s="55">
        <v>-1835877.1108333331</v>
      </c>
      <c r="M1860" s="56">
        <f t="shared" si="321"/>
        <v>-1835877.1108333331</v>
      </c>
      <c r="N1860" s="56">
        <f t="shared" si="322"/>
        <v>0</v>
      </c>
      <c r="O1860" s="103">
        <f t="shared" si="323"/>
        <v>0</v>
      </c>
      <c r="P1860" s="103">
        <f t="shared" si="323"/>
        <v>0</v>
      </c>
      <c r="Q1860" s="50"/>
    </row>
    <row r="1861" spans="1:17" hidden="1" outlineLevel="1">
      <c r="A1861" s="51">
        <v>23200081</v>
      </c>
      <c r="B1861" s="52" t="s">
        <v>1010</v>
      </c>
      <c r="C1861" s="53" t="s">
        <v>1011</v>
      </c>
      <c r="D1861" s="54" t="s">
        <v>1391</v>
      </c>
      <c r="E1861" s="54"/>
      <c r="F1861" s="55">
        <v>-6052231.9199999999</v>
      </c>
      <c r="G1861" s="56">
        <f t="shared" si="318"/>
        <v>-6052231.9199999999</v>
      </c>
      <c r="H1861" s="56">
        <f t="shared" si="319"/>
        <v>0</v>
      </c>
      <c r="I1861" s="103">
        <f t="shared" si="320"/>
        <v>0</v>
      </c>
      <c r="J1861" s="103">
        <f t="shared" si="320"/>
        <v>0</v>
      </c>
      <c r="K1861" s="55"/>
      <c r="L1861" s="55">
        <v>-5287844.0616666665</v>
      </c>
      <c r="M1861" s="56">
        <f t="shared" si="321"/>
        <v>-5287844.0616666665</v>
      </c>
      <c r="N1861" s="56">
        <f t="shared" si="322"/>
        <v>0</v>
      </c>
      <c r="O1861" s="103">
        <f t="shared" si="323"/>
        <v>0</v>
      </c>
      <c r="P1861" s="103">
        <f t="shared" si="323"/>
        <v>0</v>
      </c>
      <c r="Q1861" s="50"/>
    </row>
    <row r="1862" spans="1:17" hidden="1" outlineLevel="1">
      <c r="A1862" s="51">
        <v>23200101</v>
      </c>
      <c r="B1862" s="52" t="s">
        <v>1012</v>
      </c>
      <c r="C1862" s="53" t="s">
        <v>1013</v>
      </c>
      <c r="D1862" s="54" t="s">
        <v>1391</v>
      </c>
      <c r="E1862" s="54"/>
      <c r="F1862" s="55">
        <v>-1583272.24</v>
      </c>
      <c r="G1862" s="56">
        <f t="shared" si="318"/>
        <v>-1583272.24</v>
      </c>
      <c r="H1862" s="56">
        <f t="shared" si="319"/>
        <v>0</v>
      </c>
      <c r="I1862" s="103">
        <f t="shared" si="320"/>
        <v>0</v>
      </c>
      <c r="J1862" s="103">
        <f t="shared" si="320"/>
        <v>0</v>
      </c>
      <c r="K1862" s="55"/>
      <c r="L1862" s="55">
        <v>-968917.79166666663</v>
      </c>
      <c r="M1862" s="56">
        <f t="shared" si="321"/>
        <v>-968917.79166666663</v>
      </c>
      <c r="N1862" s="56">
        <f t="shared" si="322"/>
        <v>0</v>
      </c>
      <c r="O1862" s="103">
        <f t="shared" si="323"/>
        <v>0</v>
      </c>
      <c r="P1862" s="103">
        <f t="shared" si="323"/>
        <v>0</v>
      </c>
      <c r="Q1862" s="50"/>
    </row>
    <row r="1863" spans="1:17" hidden="1" outlineLevel="1">
      <c r="A1863" s="51">
        <v>23200103</v>
      </c>
      <c r="B1863" s="52" t="s">
        <v>1014</v>
      </c>
      <c r="C1863" s="53" t="s">
        <v>1015</v>
      </c>
      <c r="D1863" s="54" t="s">
        <v>1391</v>
      </c>
      <c r="E1863" s="54"/>
      <c r="F1863" s="55">
        <v>-121440.46</v>
      </c>
      <c r="G1863" s="56">
        <f t="shared" si="318"/>
        <v>0</v>
      </c>
      <c r="H1863" s="56">
        <f t="shared" si="319"/>
        <v>0</v>
      </c>
      <c r="I1863" s="103">
        <f t="shared" si="320"/>
        <v>-80575.745210000008</v>
      </c>
      <c r="J1863" s="103">
        <f t="shared" si="320"/>
        <v>-40864.714790000005</v>
      </c>
      <c r="K1863" s="55"/>
      <c r="L1863" s="55">
        <v>-129740.36708333332</v>
      </c>
      <c r="M1863" s="56">
        <f t="shared" si="321"/>
        <v>0</v>
      </c>
      <c r="N1863" s="56">
        <f t="shared" si="322"/>
        <v>0</v>
      </c>
      <c r="O1863" s="103">
        <f t="shared" si="323"/>
        <v>-86082.733559791654</v>
      </c>
      <c r="P1863" s="103">
        <f t="shared" si="323"/>
        <v>-43657.633523541663</v>
      </c>
      <c r="Q1863" s="50"/>
    </row>
    <row r="1864" spans="1:17" hidden="1" outlineLevel="1">
      <c r="A1864" s="51">
        <v>23200111</v>
      </c>
      <c r="B1864" s="52" t="s">
        <v>1016</v>
      </c>
      <c r="C1864" s="53" t="s">
        <v>1017</v>
      </c>
      <c r="D1864" s="54" t="s">
        <v>1391</v>
      </c>
      <c r="E1864" s="54"/>
      <c r="F1864" s="55">
        <v>-228913.45</v>
      </c>
      <c r="G1864" s="56">
        <f t="shared" si="318"/>
        <v>-228913.45</v>
      </c>
      <c r="H1864" s="56">
        <f t="shared" si="319"/>
        <v>0</v>
      </c>
      <c r="I1864" s="103">
        <f t="shared" si="320"/>
        <v>0</v>
      </c>
      <c r="J1864" s="103">
        <f t="shared" si="320"/>
        <v>0</v>
      </c>
      <c r="K1864" s="55"/>
      <c r="L1864" s="55">
        <v>-306129.35125000001</v>
      </c>
      <c r="M1864" s="56">
        <f t="shared" si="321"/>
        <v>-306129.35125000001</v>
      </c>
      <c r="N1864" s="56">
        <f t="shared" si="322"/>
        <v>0</v>
      </c>
      <c r="O1864" s="103">
        <f t="shared" si="323"/>
        <v>0</v>
      </c>
      <c r="P1864" s="103">
        <f t="shared" si="323"/>
        <v>0</v>
      </c>
      <c r="Q1864" s="50"/>
    </row>
    <row r="1865" spans="1:17" hidden="1" outlineLevel="1">
      <c r="A1865" s="51" t="s">
        <v>1018</v>
      </c>
      <c r="B1865" s="52" t="s">
        <v>1018</v>
      </c>
      <c r="C1865" s="53" t="s">
        <v>1019</v>
      </c>
      <c r="D1865" s="54" t="s">
        <v>1391</v>
      </c>
      <c r="E1865" s="54"/>
      <c r="F1865" s="55">
        <v>0</v>
      </c>
      <c r="G1865" s="56">
        <f t="shared" si="318"/>
        <v>0</v>
      </c>
      <c r="H1865" s="56">
        <f t="shared" si="319"/>
        <v>0</v>
      </c>
      <c r="I1865" s="103">
        <f t="shared" si="320"/>
        <v>0</v>
      </c>
      <c r="J1865" s="103">
        <f t="shared" si="320"/>
        <v>0</v>
      </c>
      <c r="K1865" s="55"/>
      <c r="L1865" s="55">
        <v>0</v>
      </c>
      <c r="M1865" s="56">
        <f t="shared" si="321"/>
        <v>0</v>
      </c>
      <c r="N1865" s="56">
        <f t="shared" si="322"/>
        <v>0</v>
      </c>
      <c r="O1865" s="103">
        <f t="shared" si="323"/>
        <v>0</v>
      </c>
      <c r="P1865" s="103">
        <f t="shared" si="323"/>
        <v>0</v>
      </c>
      <c r="Q1865" s="50"/>
    </row>
    <row r="1866" spans="1:17" hidden="1" outlineLevel="1">
      <c r="A1866" s="51">
        <v>23200121</v>
      </c>
      <c r="B1866" s="52" t="s">
        <v>1020</v>
      </c>
      <c r="C1866" s="53" t="s">
        <v>1021</v>
      </c>
      <c r="D1866" s="54" t="s">
        <v>1391</v>
      </c>
      <c r="E1866" s="54"/>
      <c r="F1866" s="55">
        <v>-302458.17</v>
      </c>
      <c r="G1866" s="56">
        <f t="shared" si="318"/>
        <v>-302458.17</v>
      </c>
      <c r="H1866" s="56">
        <f t="shared" si="319"/>
        <v>0</v>
      </c>
      <c r="I1866" s="103">
        <f t="shared" ref="I1866:J1885" si="324">IF(AND(RIGHT($A1866)&lt;&gt;"1",RIGHT($A1866)&lt;&gt;"2"),$F1866,0)*I$1385</f>
        <v>0</v>
      </c>
      <c r="J1866" s="103">
        <f t="shared" si="324"/>
        <v>0</v>
      </c>
      <c r="K1866" s="55"/>
      <c r="L1866" s="55">
        <v>-155020.28583333336</v>
      </c>
      <c r="M1866" s="56">
        <f t="shared" si="321"/>
        <v>-155020.28583333336</v>
      </c>
      <c r="N1866" s="56">
        <f t="shared" si="322"/>
        <v>0</v>
      </c>
      <c r="O1866" s="103">
        <f t="shared" ref="O1866:P1885" si="325">IF(AND(RIGHT($A1866)&lt;&gt;"1",RIGHT($A1866)&lt;&gt;"2"),$L1866,0)*O$1385</f>
        <v>0</v>
      </c>
      <c r="P1866" s="103">
        <f t="shared" si="325"/>
        <v>0</v>
      </c>
      <c r="Q1866" s="50"/>
    </row>
    <row r="1867" spans="1:17" hidden="1" outlineLevel="1">
      <c r="A1867" s="51">
        <v>23200153</v>
      </c>
      <c r="B1867" s="52" t="s">
        <v>1022</v>
      </c>
      <c r="C1867" s="53" t="s">
        <v>1023</v>
      </c>
      <c r="D1867" s="54" t="s">
        <v>1391</v>
      </c>
      <c r="E1867" s="54"/>
      <c r="F1867" s="55">
        <v>-6514.24</v>
      </c>
      <c r="G1867" s="56">
        <f t="shared" si="318"/>
        <v>0</v>
      </c>
      <c r="H1867" s="56">
        <f t="shared" si="319"/>
        <v>0</v>
      </c>
      <c r="I1867" s="103">
        <f t="shared" si="324"/>
        <v>-4322.1982399999997</v>
      </c>
      <c r="J1867" s="103">
        <f t="shared" si="324"/>
        <v>-2192.0417600000001</v>
      </c>
      <c r="K1867" s="55"/>
      <c r="L1867" s="55">
        <v>-3834.4866666666671</v>
      </c>
      <c r="M1867" s="56">
        <f t="shared" si="321"/>
        <v>0</v>
      </c>
      <c r="N1867" s="56">
        <f t="shared" si="322"/>
        <v>0</v>
      </c>
      <c r="O1867" s="103">
        <f t="shared" si="325"/>
        <v>-2544.1819033333336</v>
      </c>
      <c r="P1867" s="103">
        <f t="shared" si="325"/>
        <v>-1290.3047633333335</v>
      </c>
      <c r="Q1867" s="50"/>
    </row>
    <row r="1868" spans="1:17" hidden="1" outlineLevel="1">
      <c r="A1868" s="51">
        <v>23200171</v>
      </c>
      <c r="B1868" s="52" t="s">
        <v>1024</v>
      </c>
      <c r="C1868" s="53" t="s">
        <v>1025</v>
      </c>
      <c r="D1868" s="54" t="s">
        <v>1391</v>
      </c>
      <c r="E1868" s="54"/>
      <c r="F1868" s="55">
        <v>23398.84</v>
      </c>
      <c r="G1868" s="56">
        <f t="shared" si="318"/>
        <v>23398.84</v>
      </c>
      <c r="H1868" s="56">
        <f t="shared" si="319"/>
        <v>0</v>
      </c>
      <c r="I1868" s="103">
        <f t="shared" si="324"/>
        <v>0</v>
      </c>
      <c r="J1868" s="103">
        <f t="shared" si="324"/>
        <v>0</v>
      </c>
      <c r="K1868" s="55"/>
      <c r="L1868" s="55">
        <v>-154592.51500000001</v>
      </c>
      <c r="M1868" s="56">
        <f t="shared" si="321"/>
        <v>-154592.51500000001</v>
      </c>
      <c r="N1868" s="56">
        <f t="shared" si="322"/>
        <v>0</v>
      </c>
      <c r="O1868" s="103">
        <f t="shared" si="325"/>
        <v>0</v>
      </c>
      <c r="P1868" s="103">
        <f t="shared" si="325"/>
        <v>0</v>
      </c>
      <c r="Q1868" s="50"/>
    </row>
    <row r="1869" spans="1:17" hidden="1" outlineLevel="1">
      <c r="A1869" s="51">
        <v>23200221</v>
      </c>
      <c r="B1869" s="52" t="s">
        <v>1028</v>
      </c>
      <c r="C1869" s="53" t="s">
        <v>1029</v>
      </c>
      <c r="D1869" s="54" t="s">
        <v>1391</v>
      </c>
      <c r="E1869" s="54"/>
      <c r="F1869" s="55">
        <v>-13300.87</v>
      </c>
      <c r="G1869" s="56">
        <f t="shared" si="318"/>
        <v>-13300.87</v>
      </c>
      <c r="H1869" s="56">
        <f t="shared" si="319"/>
        <v>0</v>
      </c>
      <c r="I1869" s="103">
        <f t="shared" si="324"/>
        <v>0</v>
      </c>
      <c r="J1869" s="103">
        <f t="shared" si="324"/>
        <v>0</v>
      </c>
      <c r="K1869" s="55"/>
      <c r="L1869" s="55">
        <v>-428781.44708333333</v>
      </c>
      <c r="M1869" s="56">
        <f t="shared" si="321"/>
        <v>-428781.44708333333</v>
      </c>
      <c r="N1869" s="56">
        <f t="shared" si="322"/>
        <v>0</v>
      </c>
      <c r="O1869" s="103">
        <f t="shared" si="325"/>
        <v>0</v>
      </c>
      <c r="P1869" s="103">
        <f t="shared" si="325"/>
        <v>0</v>
      </c>
      <c r="Q1869" s="50"/>
    </row>
    <row r="1870" spans="1:17" hidden="1" outlineLevel="1">
      <c r="A1870" s="51">
        <v>23200222</v>
      </c>
      <c r="B1870" s="52" t="s">
        <v>1030</v>
      </c>
      <c r="C1870" s="53" t="s">
        <v>1031</v>
      </c>
      <c r="D1870" s="54" t="s">
        <v>1391</v>
      </c>
      <c r="E1870" s="54"/>
      <c r="F1870" s="55">
        <v>-12649784.560000001</v>
      </c>
      <c r="G1870" s="56">
        <f t="shared" si="318"/>
        <v>0</v>
      </c>
      <c r="H1870" s="56">
        <f t="shared" si="319"/>
        <v>-12649784.560000001</v>
      </c>
      <c r="I1870" s="103">
        <f t="shared" si="324"/>
        <v>0</v>
      </c>
      <c r="J1870" s="103">
        <f t="shared" si="324"/>
        <v>0</v>
      </c>
      <c r="K1870" s="55"/>
      <c r="L1870" s="55">
        <v>-10729219.389583334</v>
      </c>
      <c r="M1870" s="56">
        <f t="shared" si="321"/>
        <v>0</v>
      </c>
      <c r="N1870" s="56">
        <f t="shared" si="322"/>
        <v>-10729219.389583334</v>
      </c>
      <c r="O1870" s="103">
        <f t="shared" si="325"/>
        <v>0</v>
      </c>
      <c r="P1870" s="103">
        <f t="shared" si="325"/>
        <v>0</v>
      </c>
      <c r="Q1870" s="50"/>
    </row>
    <row r="1871" spans="1:17" hidden="1" outlineLevel="1">
      <c r="A1871" s="51">
        <v>23200242</v>
      </c>
      <c r="B1871" s="52" t="s">
        <v>1032</v>
      </c>
      <c r="C1871" s="53" t="s">
        <v>1033</v>
      </c>
      <c r="D1871" s="54" t="s">
        <v>1391</v>
      </c>
      <c r="E1871" s="54"/>
      <c r="F1871" s="55">
        <v>-60651448.630000003</v>
      </c>
      <c r="G1871" s="56">
        <f t="shared" si="318"/>
        <v>0</v>
      </c>
      <c r="H1871" s="56">
        <f t="shared" si="319"/>
        <v>-60651448.630000003</v>
      </c>
      <c r="I1871" s="103">
        <f t="shared" si="324"/>
        <v>0</v>
      </c>
      <c r="J1871" s="103">
        <f t="shared" si="324"/>
        <v>0</v>
      </c>
      <c r="K1871" s="55"/>
      <c r="L1871" s="55">
        <v>-35242119.455833331</v>
      </c>
      <c r="M1871" s="56">
        <f t="shared" si="321"/>
        <v>0</v>
      </c>
      <c r="N1871" s="56">
        <f t="shared" si="322"/>
        <v>-35242119.455833331</v>
      </c>
      <c r="O1871" s="103">
        <f t="shared" si="325"/>
        <v>0</v>
      </c>
      <c r="P1871" s="103">
        <f t="shared" si="325"/>
        <v>0</v>
      </c>
      <c r="Q1871" s="50"/>
    </row>
    <row r="1872" spans="1:17" hidden="1" outlineLevel="1">
      <c r="A1872" s="51">
        <v>23200281</v>
      </c>
      <c r="B1872" s="52" t="s">
        <v>1034</v>
      </c>
      <c r="C1872" s="53" t="s">
        <v>1035</v>
      </c>
      <c r="D1872" s="54" t="s">
        <v>1391</v>
      </c>
      <c r="E1872" s="54"/>
      <c r="F1872" s="55">
        <v>-54.23</v>
      </c>
      <c r="G1872" s="56">
        <f t="shared" si="318"/>
        <v>-54.23</v>
      </c>
      <c r="H1872" s="56">
        <f t="shared" si="319"/>
        <v>0</v>
      </c>
      <c r="I1872" s="103">
        <f t="shared" si="324"/>
        <v>0</v>
      </c>
      <c r="J1872" s="103">
        <f t="shared" si="324"/>
        <v>0</v>
      </c>
      <c r="K1872" s="55"/>
      <c r="L1872" s="55">
        <v>-25.127083333333331</v>
      </c>
      <c r="M1872" s="56">
        <f t="shared" si="321"/>
        <v>-25.127083333333331</v>
      </c>
      <c r="N1872" s="56">
        <f t="shared" si="322"/>
        <v>0</v>
      </c>
      <c r="O1872" s="103">
        <f t="shared" si="325"/>
        <v>0</v>
      </c>
      <c r="P1872" s="103">
        <f t="shared" si="325"/>
        <v>0</v>
      </c>
      <c r="Q1872" s="50"/>
    </row>
    <row r="1873" spans="1:17" hidden="1" outlineLevel="1">
      <c r="A1873" s="51">
        <v>23200282</v>
      </c>
      <c r="B1873" s="52" t="s">
        <v>1036</v>
      </c>
      <c r="C1873" s="53" t="s">
        <v>1037</v>
      </c>
      <c r="D1873" s="54" t="s">
        <v>1391</v>
      </c>
      <c r="E1873" s="54"/>
      <c r="F1873" s="55">
        <v>-5587.44</v>
      </c>
      <c r="G1873" s="56">
        <f t="shared" si="318"/>
        <v>0</v>
      </c>
      <c r="H1873" s="56">
        <f t="shared" si="319"/>
        <v>-5587.44</v>
      </c>
      <c r="I1873" s="103">
        <f t="shared" si="324"/>
        <v>0</v>
      </c>
      <c r="J1873" s="103">
        <f t="shared" si="324"/>
        <v>0</v>
      </c>
      <c r="K1873" s="55"/>
      <c r="L1873" s="55">
        <v>-2206.1070833333333</v>
      </c>
      <c r="M1873" s="56">
        <f t="shared" si="321"/>
        <v>0</v>
      </c>
      <c r="N1873" s="56">
        <f t="shared" si="322"/>
        <v>-2206.1070833333333</v>
      </c>
      <c r="O1873" s="103">
        <f t="shared" si="325"/>
        <v>0</v>
      </c>
      <c r="P1873" s="103">
        <f t="shared" si="325"/>
        <v>0</v>
      </c>
      <c r="Q1873" s="50"/>
    </row>
    <row r="1874" spans="1:17" hidden="1" outlineLevel="1">
      <c r="A1874" s="51">
        <v>23200333</v>
      </c>
      <c r="B1874" s="52" t="s">
        <v>1038</v>
      </c>
      <c r="C1874" s="53" t="s">
        <v>1039</v>
      </c>
      <c r="D1874" s="54" t="s">
        <v>1391</v>
      </c>
      <c r="E1874" s="54"/>
      <c r="F1874" s="55">
        <v>-13673258.91</v>
      </c>
      <c r="G1874" s="56">
        <f t="shared" si="318"/>
        <v>0</v>
      </c>
      <c r="H1874" s="56">
        <f t="shared" si="319"/>
        <v>0</v>
      </c>
      <c r="I1874" s="103">
        <f t="shared" si="324"/>
        <v>-9072207.2867849991</v>
      </c>
      <c r="J1874" s="103">
        <f t="shared" si="324"/>
        <v>-4601051.6232150001</v>
      </c>
      <c r="K1874" s="55"/>
      <c r="L1874" s="55">
        <v>-14519294.039999999</v>
      </c>
      <c r="M1874" s="56">
        <f t="shared" si="321"/>
        <v>0</v>
      </c>
      <c r="N1874" s="56">
        <f t="shared" si="322"/>
        <v>0</v>
      </c>
      <c r="O1874" s="103">
        <f t="shared" si="325"/>
        <v>-9633551.5955399983</v>
      </c>
      <c r="P1874" s="103">
        <f t="shared" si="325"/>
        <v>-4885742.4444599999</v>
      </c>
      <c r="Q1874" s="50"/>
    </row>
    <row r="1875" spans="1:17" hidden="1" outlineLevel="1">
      <c r="A1875" s="51">
        <v>23200481</v>
      </c>
      <c r="B1875" s="52" t="s">
        <v>1040</v>
      </c>
      <c r="C1875" s="53" t="s">
        <v>1041</v>
      </c>
      <c r="D1875" s="54" t="s">
        <v>91</v>
      </c>
      <c r="E1875" s="54"/>
      <c r="F1875" s="55">
        <v>0</v>
      </c>
      <c r="G1875" s="56">
        <f t="shared" si="318"/>
        <v>0</v>
      </c>
      <c r="H1875" s="56">
        <f t="shared" si="319"/>
        <v>0</v>
      </c>
      <c r="I1875" s="103">
        <f t="shared" si="324"/>
        <v>0</v>
      </c>
      <c r="J1875" s="103">
        <f t="shared" si="324"/>
        <v>0</v>
      </c>
      <c r="K1875" s="55"/>
      <c r="L1875" s="55">
        <v>-9583333.333333334</v>
      </c>
      <c r="M1875" s="56">
        <f t="shared" si="321"/>
        <v>-9583333.333333334</v>
      </c>
      <c r="N1875" s="56">
        <f t="shared" si="322"/>
        <v>0</v>
      </c>
      <c r="O1875" s="103">
        <f t="shared" si="325"/>
        <v>0</v>
      </c>
      <c r="P1875" s="103">
        <f t="shared" si="325"/>
        <v>0</v>
      </c>
      <c r="Q1875" s="50"/>
    </row>
    <row r="1876" spans="1:17" hidden="1" outlineLevel="1">
      <c r="A1876" s="51">
        <v>23200483</v>
      </c>
      <c r="B1876" s="52" t="s">
        <v>1042</v>
      </c>
      <c r="C1876" s="53" t="s">
        <v>1043</v>
      </c>
      <c r="D1876" s="54" t="s">
        <v>1391</v>
      </c>
      <c r="E1876" s="54"/>
      <c r="F1876" s="55">
        <v>-23833017.100000001</v>
      </c>
      <c r="G1876" s="56">
        <f t="shared" si="318"/>
        <v>0</v>
      </c>
      <c r="H1876" s="56">
        <f t="shared" si="319"/>
        <v>0</v>
      </c>
      <c r="I1876" s="103">
        <f t="shared" si="324"/>
        <v>-15813206.84585</v>
      </c>
      <c r="J1876" s="103">
        <f t="shared" si="324"/>
        <v>-8019810.2541500013</v>
      </c>
      <c r="K1876" s="55"/>
      <c r="L1876" s="55">
        <v>-17989587.28125</v>
      </c>
      <c r="M1876" s="56">
        <f t="shared" si="321"/>
        <v>0</v>
      </c>
      <c r="N1876" s="56">
        <f t="shared" si="322"/>
        <v>0</v>
      </c>
      <c r="O1876" s="103">
        <f t="shared" si="325"/>
        <v>-11936091.161109375</v>
      </c>
      <c r="P1876" s="103">
        <f t="shared" si="325"/>
        <v>-6053496.1201406252</v>
      </c>
      <c r="Q1876" s="50"/>
    </row>
    <row r="1877" spans="1:17" hidden="1" outlineLevel="1">
      <c r="A1877" s="51">
        <v>23200493</v>
      </c>
      <c r="B1877" s="52" t="s">
        <v>1044</v>
      </c>
      <c r="C1877" s="53" t="s">
        <v>1045</v>
      </c>
      <c r="D1877" s="54" t="s">
        <v>1391</v>
      </c>
      <c r="E1877" s="54"/>
      <c r="F1877" s="55">
        <v>-81971.06</v>
      </c>
      <c r="G1877" s="56">
        <f t="shared" si="318"/>
        <v>0</v>
      </c>
      <c r="H1877" s="56">
        <f t="shared" si="319"/>
        <v>0</v>
      </c>
      <c r="I1877" s="103">
        <f t="shared" si="324"/>
        <v>-54387.798309999998</v>
      </c>
      <c r="J1877" s="103">
        <f t="shared" si="324"/>
        <v>-27583.261689999999</v>
      </c>
      <c r="K1877" s="55"/>
      <c r="L1877" s="55">
        <v>-44493.142083333332</v>
      </c>
      <c r="M1877" s="56">
        <f t="shared" si="321"/>
        <v>0</v>
      </c>
      <c r="N1877" s="56">
        <f t="shared" si="322"/>
        <v>0</v>
      </c>
      <c r="O1877" s="103">
        <f t="shared" si="325"/>
        <v>-29521.199772291664</v>
      </c>
      <c r="P1877" s="103">
        <f t="shared" si="325"/>
        <v>-14971.942311041666</v>
      </c>
      <c r="Q1877" s="50"/>
    </row>
    <row r="1878" spans="1:17" hidden="1" outlineLevel="1">
      <c r="A1878" s="51">
        <v>23200543</v>
      </c>
      <c r="B1878" s="52" t="s">
        <v>1046</v>
      </c>
      <c r="C1878" s="53" t="s">
        <v>1047</v>
      </c>
      <c r="D1878" s="54" t="s">
        <v>1391</v>
      </c>
      <c r="E1878" s="54"/>
      <c r="F1878" s="55">
        <v>-82474572.340000004</v>
      </c>
      <c r="G1878" s="56">
        <f t="shared" ref="G1878:G1909" si="326">IF(RIGHT($A1878)="1",$F1878,0)</f>
        <v>0</v>
      </c>
      <c r="H1878" s="56">
        <f t="shared" ref="H1878:H1909" si="327">IF(RIGHT($A1878)="2",$F1878,0)</f>
        <v>0</v>
      </c>
      <c r="I1878" s="103">
        <f t="shared" si="324"/>
        <v>-54721878.747589998</v>
      </c>
      <c r="J1878" s="103">
        <f t="shared" si="324"/>
        <v>-27752693.592410002</v>
      </c>
      <c r="K1878" s="55"/>
      <c r="L1878" s="55">
        <v>-90848440.589583322</v>
      </c>
      <c r="M1878" s="56">
        <f t="shared" ref="M1878:M1909" si="328">IF(RIGHT($A1878)="1",$L1878,0)</f>
        <v>0</v>
      </c>
      <c r="N1878" s="56">
        <f t="shared" ref="N1878:N1909" si="329">IF(RIGHT($A1878)="2",$L1878,0)</f>
        <v>0</v>
      </c>
      <c r="O1878" s="103">
        <f t="shared" si="325"/>
        <v>-60277940.33118853</v>
      </c>
      <c r="P1878" s="103">
        <f t="shared" si="325"/>
        <v>-30570500.258394789</v>
      </c>
      <c r="Q1878" s="50"/>
    </row>
    <row r="1879" spans="1:17" hidden="1" outlineLevel="1">
      <c r="A1879" s="51">
        <v>23200643</v>
      </c>
      <c r="B1879" s="52" t="s">
        <v>1048</v>
      </c>
      <c r="C1879" s="53" t="s">
        <v>1049</v>
      </c>
      <c r="D1879" s="54" t="s">
        <v>1391</v>
      </c>
      <c r="E1879" s="54"/>
      <c r="F1879" s="55">
        <v>-8638038.4199999999</v>
      </c>
      <c r="G1879" s="56">
        <f t="shared" si="326"/>
        <v>0</v>
      </c>
      <c r="H1879" s="56">
        <f t="shared" si="327"/>
        <v>0</v>
      </c>
      <c r="I1879" s="103">
        <f t="shared" si="324"/>
        <v>-5731338.4916699994</v>
      </c>
      <c r="J1879" s="103">
        <f t="shared" si="324"/>
        <v>-2906699.92833</v>
      </c>
      <c r="K1879" s="55"/>
      <c r="L1879" s="55">
        <v>-8783249.8829166666</v>
      </c>
      <c r="M1879" s="56">
        <f t="shared" si="328"/>
        <v>0</v>
      </c>
      <c r="N1879" s="56">
        <f t="shared" si="329"/>
        <v>0</v>
      </c>
      <c r="O1879" s="103">
        <f t="shared" si="325"/>
        <v>-5827686.2973152082</v>
      </c>
      <c r="P1879" s="103">
        <f t="shared" si="325"/>
        <v>-2955563.5856014583</v>
      </c>
      <c r="Q1879" s="50"/>
    </row>
    <row r="1880" spans="1:17" hidden="1" outlineLevel="1">
      <c r="A1880" s="51">
        <v>23200653</v>
      </c>
      <c r="B1880" s="52" t="s">
        <v>1050</v>
      </c>
      <c r="C1880" s="53" t="s">
        <v>1051</v>
      </c>
      <c r="D1880" s="54" t="s">
        <v>1391</v>
      </c>
      <c r="E1880" s="54"/>
      <c r="F1880" s="55">
        <v>-561321.71</v>
      </c>
      <c r="G1880" s="56">
        <f t="shared" si="326"/>
        <v>0</v>
      </c>
      <c r="H1880" s="56">
        <f t="shared" si="327"/>
        <v>0</v>
      </c>
      <c r="I1880" s="103">
        <f t="shared" si="324"/>
        <v>-372436.95458499994</v>
      </c>
      <c r="J1880" s="103">
        <f t="shared" si="324"/>
        <v>-188884.75541499999</v>
      </c>
      <c r="K1880" s="55"/>
      <c r="L1880" s="55">
        <v>-1734409.0391666666</v>
      </c>
      <c r="M1880" s="56">
        <f t="shared" si="328"/>
        <v>0</v>
      </c>
      <c r="N1880" s="56">
        <f t="shared" si="329"/>
        <v>0</v>
      </c>
      <c r="O1880" s="103">
        <f t="shared" si="325"/>
        <v>-1150780.3974870832</v>
      </c>
      <c r="P1880" s="103">
        <f t="shared" si="325"/>
        <v>-583628.64167958335</v>
      </c>
      <c r="Q1880" s="50"/>
    </row>
    <row r="1881" spans="1:17" hidden="1" outlineLevel="1">
      <c r="A1881" s="51">
        <v>23200683</v>
      </c>
      <c r="B1881" s="52" t="s">
        <v>1052</v>
      </c>
      <c r="C1881" s="53" t="s">
        <v>1053</v>
      </c>
      <c r="D1881" s="54" t="s">
        <v>1391</v>
      </c>
      <c r="E1881" s="54"/>
      <c r="F1881" s="55">
        <v>0</v>
      </c>
      <c r="G1881" s="56">
        <f t="shared" si="326"/>
        <v>0</v>
      </c>
      <c r="H1881" s="56">
        <f t="shared" si="327"/>
        <v>0</v>
      </c>
      <c r="I1881" s="103">
        <f t="shared" si="324"/>
        <v>0</v>
      </c>
      <c r="J1881" s="103">
        <f t="shared" si="324"/>
        <v>0</v>
      </c>
      <c r="K1881" s="55"/>
      <c r="L1881" s="55">
        <v>0</v>
      </c>
      <c r="M1881" s="56">
        <f t="shared" si="328"/>
        <v>0</v>
      </c>
      <c r="N1881" s="56">
        <f t="shared" si="329"/>
        <v>0</v>
      </c>
      <c r="O1881" s="103">
        <f t="shared" si="325"/>
        <v>0</v>
      </c>
      <c r="P1881" s="103">
        <f t="shared" si="325"/>
        <v>0</v>
      </c>
      <c r="Q1881" s="50"/>
    </row>
    <row r="1882" spans="1:17" hidden="1" outlineLevel="1">
      <c r="A1882" s="51">
        <v>23200693</v>
      </c>
      <c r="B1882" s="52" t="s">
        <v>1054</v>
      </c>
      <c r="C1882" s="53" t="s">
        <v>1055</v>
      </c>
      <c r="D1882" s="54" t="s">
        <v>1391</v>
      </c>
      <c r="E1882" s="54"/>
      <c r="F1882" s="55">
        <v>-242457.61</v>
      </c>
      <c r="G1882" s="56">
        <f t="shared" si="326"/>
        <v>0</v>
      </c>
      <c r="H1882" s="56">
        <f t="shared" si="327"/>
        <v>0</v>
      </c>
      <c r="I1882" s="103">
        <f t="shared" si="324"/>
        <v>-160870.624235</v>
      </c>
      <c r="J1882" s="103">
        <f t="shared" si="324"/>
        <v>-81586.985765000005</v>
      </c>
      <c r="K1882" s="55"/>
      <c r="L1882" s="55">
        <v>-106696.80333333334</v>
      </c>
      <c r="M1882" s="56">
        <f t="shared" si="328"/>
        <v>0</v>
      </c>
      <c r="N1882" s="56">
        <f t="shared" si="329"/>
        <v>0</v>
      </c>
      <c r="O1882" s="103">
        <f t="shared" si="325"/>
        <v>-70793.329011666676</v>
      </c>
      <c r="P1882" s="103">
        <f t="shared" si="325"/>
        <v>-35903.474321666676</v>
      </c>
      <c r="Q1882" s="50"/>
    </row>
    <row r="1883" spans="1:17" hidden="1" outlineLevel="1">
      <c r="A1883" s="51">
        <v>23200733</v>
      </c>
      <c r="B1883" s="52" t="s">
        <v>1056</v>
      </c>
      <c r="C1883" s="53" t="s">
        <v>1057</v>
      </c>
      <c r="D1883" s="54" t="s">
        <v>1391</v>
      </c>
      <c r="E1883" s="54"/>
      <c r="F1883" s="55">
        <v>-84582.98</v>
      </c>
      <c r="G1883" s="56">
        <f t="shared" si="326"/>
        <v>0</v>
      </c>
      <c r="H1883" s="56">
        <f t="shared" si="327"/>
        <v>0</v>
      </c>
      <c r="I1883" s="103">
        <f t="shared" si="324"/>
        <v>-56120.807229999999</v>
      </c>
      <c r="J1883" s="103">
        <f t="shared" si="324"/>
        <v>-28462.172770000001</v>
      </c>
      <c r="K1883" s="55"/>
      <c r="L1883" s="55">
        <v>-90258.190416666665</v>
      </c>
      <c r="M1883" s="56">
        <f t="shared" si="328"/>
        <v>0</v>
      </c>
      <c r="N1883" s="56">
        <f t="shared" si="329"/>
        <v>0</v>
      </c>
      <c r="O1883" s="103">
        <f t="shared" si="325"/>
        <v>-59886.309341458327</v>
      </c>
      <c r="P1883" s="103">
        <f t="shared" si="325"/>
        <v>-30371.881075208334</v>
      </c>
      <c r="Q1883" s="50"/>
    </row>
    <row r="1884" spans="1:17" hidden="1" outlineLevel="1">
      <c r="A1884" s="51">
        <v>23200743</v>
      </c>
      <c r="B1884" s="52" t="s">
        <v>1058</v>
      </c>
      <c r="C1884" s="53" t="s">
        <v>1059</v>
      </c>
      <c r="D1884" s="54" t="s">
        <v>1391</v>
      </c>
      <c r="E1884" s="54"/>
      <c r="F1884" s="55">
        <v>-828.59</v>
      </c>
      <c r="G1884" s="56">
        <f t="shared" si="326"/>
        <v>0</v>
      </c>
      <c r="H1884" s="56">
        <f t="shared" si="327"/>
        <v>0</v>
      </c>
      <c r="I1884" s="103">
        <f t="shared" si="324"/>
        <v>-549.76946499999997</v>
      </c>
      <c r="J1884" s="103">
        <f t="shared" si="324"/>
        <v>-278.82053500000001</v>
      </c>
      <c r="K1884" s="55"/>
      <c r="L1884" s="55">
        <v>-13295.7125</v>
      </c>
      <c r="M1884" s="56">
        <f t="shared" si="328"/>
        <v>0</v>
      </c>
      <c r="N1884" s="56">
        <f t="shared" si="329"/>
        <v>0</v>
      </c>
      <c r="O1884" s="103">
        <f t="shared" si="325"/>
        <v>-8821.7052437499988</v>
      </c>
      <c r="P1884" s="103">
        <f t="shared" si="325"/>
        <v>-4474.00725625</v>
      </c>
      <c r="Q1884" s="50"/>
    </row>
    <row r="1885" spans="1:17" hidden="1" outlineLevel="1">
      <c r="A1885" s="51">
        <v>23200753</v>
      </c>
      <c r="B1885" s="52" t="s">
        <v>1060</v>
      </c>
      <c r="C1885" s="53" t="s">
        <v>1061</v>
      </c>
      <c r="D1885" s="54" t="s">
        <v>1391</v>
      </c>
      <c r="E1885" s="54"/>
      <c r="F1885" s="55">
        <v>3714.77</v>
      </c>
      <c r="G1885" s="56">
        <f t="shared" si="326"/>
        <v>0</v>
      </c>
      <c r="H1885" s="56">
        <f t="shared" si="327"/>
        <v>0</v>
      </c>
      <c r="I1885" s="103">
        <f t="shared" si="324"/>
        <v>2464.7498949999999</v>
      </c>
      <c r="J1885" s="103">
        <f t="shared" si="324"/>
        <v>1250.0201050000001</v>
      </c>
      <c r="K1885" s="55"/>
      <c r="L1885" s="55">
        <v>966.98291666666671</v>
      </c>
      <c r="M1885" s="56">
        <f t="shared" si="328"/>
        <v>0</v>
      </c>
      <c r="N1885" s="56">
        <f t="shared" si="329"/>
        <v>0</v>
      </c>
      <c r="O1885" s="103">
        <f t="shared" si="325"/>
        <v>641.59316520833329</v>
      </c>
      <c r="P1885" s="103">
        <f t="shared" si="325"/>
        <v>325.38975145833336</v>
      </c>
      <c r="Q1885" s="50"/>
    </row>
    <row r="1886" spans="1:17" hidden="1" outlineLevel="1">
      <c r="A1886" s="51">
        <v>23200763</v>
      </c>
      <c r="B1886" s="52" t="s">
        <v>1062</v>
      </c>
      <c r="C1886" s="53" t="s">
        <v>1063</v>
      </c>
      <c r="D1886" s="54" t="s">
        <v>1391</v>
      </c>
      <c r="E1886" s="54"/>
      <c r="F1886" s="55">
        <v>7389.45</v>
      </c>
      <c r="G1886" s="56">
        <f t="shared" si="326"/>
        <v>0</v>
      </c>
      <c r="H1886" s="56">
        <f t="shared" si="327"/>
        <v>0</v>
      </c>
      <c r="I1886" s="103">
        <f t="shared" ref="I1886:J1905" si="330">IF(AND(RIGHT($A1886)&lt;&gt;"1",RIGHT($A1886)&lt;&gt;"2"),$F1886,0)*I$1385</f>
        <v>4902.9000749999996</v>
      </c>
      <c r="J1886" s="103">
        <f t="shared" si="330"/>
        <v>2486.5499250000003</v>
      </c>
      <c r="K1886" s="55"/>
      <c r="L1886" s="55">
        <v>-252.77791666666766</v>
      </c>
      <c r="M1886" s="56">
        <f t="shared" si="328"/>
        <v>0</v>
      </c>
      <c r="N1886" s="56">
        <f t="shared" si="329"/>
        <v>0</v>
      </c>
      <c r="O1886" s="103">
        <f t="shared" ref="O1886:P1905" si="331">IF(AND(RIGHT($A1886)&lt;&gt;"1",RIGHT($A1886)&lt;&gt;"2"),$L1886,0)*O$1385</f>
        <v>-167.71814770833399</v>
      </c>
      <c r="P1886" s="103">
        <f t="shared" si="331"/>
        <v>-85.059768958333677</v>
      </c>
      <c r="Q1886" s="50"/>
    </row>
    <row r="1887" spans="1:17" hidden="1" outlineLevel="1">
      <c r="A1887" s="51">
        <v>23200773</v>
      </c>
      <c r="B1887" s="52" t="s">
        <v>1064</v>
      </c>
      <c r="C1887" s="53" t="s">
        <v>1065</v>
      </c>
      <c r="D1887" s="54" t="s">
        <v>1391</v>
      </c>
      <c r="E1887" s="54"/>
      <c r="F1887" s="55">
        <v>-1102.0999999999999</v>
      </c>
      <c r="G1887" s="56">
        <f t="shared" si="326"/>
        <v>0</v>
      </c>
      <c r="H1887" s="56">
        <f t="shared" si="327"/>
        <v>0</v>
      </c>
      <c r="I1887" s="103">
        <f t="shared" si="330"/>
        <v>-731.24334999999996</v>
      </c>
      <c r="J1887" s="103">
        <f t="shared" si="330"/>
        <v>-370.85665</v>
      </c>
      <c r="K1887" s="55"/>
      <c r="L1887" s="55">
        <v>-1091.8416666666669</v>
      </c>
      <c r="M1887" s="56">
        <f t="shared" si="328"/>
        <v>0</v>
      </c>
      <c r="N1887" s="56">
        <f t="shared" si="329"/>
        <v>0</v>
      </c>
      <c r="O1887" s="103">
        <f t="shared" si="331"/>
        <v>-724.43694583333343</v>
      </c>
      <c r="P1887" s="103">
        <f t="shared" si="331"/>
        <v>-367.40472083333344</v>
      </c>
      <c r="Q1887" s="50"/>
    </row>
    <row r="1888" spans="1:17" hidden="1" outlineLevel="1">
      <c r="A1888" s="51">
        <v>23200813</v>
      </c>
      <c r="B1888" s="52" t="s">
        <v>1066</v>
      </c>
      <c r="C1888" s="53" t="s">
        <v>1067</v>
      </c>
      <c r="D1888" s="54" t="s">
        <v>1391</v>
      </c>
      <c r="E1888" s="54"/>
      <c r="F1888" s="55">
        <v>-1258.9000000000001</v>
      </c>
      <c r="G1888" s="56">
        <f t="shared" si="326"/>
        <v>0</v>
      </c>
      <c r="H1888" s="56">
        <f t="shared" si="327"/>
        <v>0</v>
      </c>
      <c r="I1888" s="103">
        <f t="shared" si="330"/>
        <v>-835.28015000000005</v>
      </c>
      <c r="J1888" s="103">
        <f t="shared" si="330"/>
        <v>-423.61985000000004</v>
      </c>
      <c r="K1888" s="55"/>
      <c r="L1888" s="55">
        <v>-56.777500000000032</v>
      </c>
      <c r="M1888" s="56">
        <f t="shared" si="328"/>
        <v>0</v>
      </c>
      <c r="N1888" s="56">
        <f t="shared" si="329"/>
        <v>0</v>
      </c>
      <c r="O1888" s="103">
        <f t="shared" si="331"/>
        <v>-37.671871250000017</v>
      </c>
      <c r="P1888" s="103">
        <f t="shared" si="331"/>
        <v>-19.105628750000012</v>
      </c>
      <c r="Q1888" s="50"/>
    </row>
    <row r="1889" spans="1:17" hidden="1" outlineLevel="1">
      <c r="A1889" s="51">
        <v>23200823</v>
      </c>
      <c r="B1889" s="52" t="s">
        <v>1068</v>
      </c>
      <c r="C1889" s="53" t="s">
        <v>1069</v>
      </c>
      <c r="D1889" s="54" t="s">
        <v>1391</v>
      </c>
      <c r="E1889" s="54"/>
      <c r="F1889" s="55">
        <v>-8279.68</v>
      </c>
      <c r="G1889" s="56">
        <f t="shared" si="326"/>
        <v>0</v>
      </c>
      <c r="H1889" s="56">
        <f t="shared" si="327"/>
        <v>0</v>
      </c>
      <c r="I1889" s="103">
        <f t="shared" si="330"/>
        <v>-5493.5676800000001</v>
      </c>
      <c r="J1889" s="103">
        <f t="shared" si="330"/>
        <v>-2786.1123200000002</v>
      </c>
      <c r="K1889" s="55"/>
      <c r="L1889" s="55">
        <v>-8279.6799999999985</v>
      </c>
      <c r="M1889" s="56">
        <f t="shared" si="328"/>
        <v>0</v>
      </c>
      <c r="N1889" s="56">
        <f t="shared" si="329"/>
        <v>0</v>
      </c>
      <c r="O1889" s="103">
        <f t="shared" si="331"/>
        <v>-5493.5676799999992</v>
      </c>
      <c r="P1889" s="103">
        <f t="shared" si="331"/>
        <v>-2786.1123199999997</v>
      </c>
      <c r="Q1889" s="50"/>
    </row>
    <row r="1890" spans="1:17" hidden="1" outlineLevel="1">
      <c r="A1890" s="51">
        <v>23200833</v>
      </c>
      <c r="B1890" s="52" t="s">
        <v>1070</v>
      </c>
      <c r="C1890" s="53" t="s">
        <v>1071</v>
      </c>
      <c r="D1890" s="54" t="s">
        <v>1391</v>
      </c>
      <c r="E1890" s="54"/>
      <c r="F1890" s="55">
        <v>4011.04</v>
      </c>
      <c r="G1890" s="56">
        <f t="shared" si="326"/>
        <v>0</v>
      </c>
      <c r="H1890" s="56">
        <f t="shared" si="327"/>
        <v>0</v>
      </c>
      <c r="I1890" s="103">
        <f t="shared" si="330"/>
        <v>2661.3250399999997</v>
      </c>
      <c r="J1890" s="103">
        <f t="shared" si="330"/>
        <v>1349.71496</v>
      </c>
      <c r="K1890" s="55"/>
      <c r="L1890" s="55">
        <v>-806.29333333333341</v>
      </c>
      <c r="M1890" s="56">
        <f t="shared" si="328"/>
        <v>0</v>
      </c>
      <c r="N1890" s="56">
        <f t="shared" si="329"/>
        <v>0</v>
      </c>
      <c r="O1890" s="103">
        <f t="shared" si="331"/>
        <v>-534.9756266666667</v>
      </c>
      <c r="P1890" s="103">
        <f t="shared" si="331"/>
        <v>-271.31770666666671</v>
      </c>
      <c r="Q1890" s="50"/>
    </row>
    <row r="1891" spans="1:17" hidden="1" outlineLevel="1">
      <c r="A1891" s="51">
        <v>23200853</v>
      </c>
      <c r="B1891" s="52" t="s">
        <v>1072</v>
      </c>
      <c r="C1891" s="53" t="s">
        <v>1073</v>
      </c>
      <c r="D1891" s="54" t="s">
        <v>1391</v>
      </c>
      <c r="E1891" s="54"/>
      <c r="F1891" s="55">
        <v>-86053.42</v>
      </c>
      <c r="G1891" s="56">
        <f t="shared" si="326"/>
        <v>0</v>
      </c>
      <c r="H1891" s="56">
        <f t="shared" si="327"/>
        <v>0</v>
      </c>
      <c r="I1891" s="103">
        <f t="shared" si="330"/>
        <v>-57096.444169999995</v>
      </c>
      <c r="J1891" s="103">
        <f t="shared" si="330"/>
        <v>-28956.975830000003</v>
      </c>
      <c r="K1891" s="55"/>
      <c r="L1891" s="55">
        <v>-111461.26916666667</v>
      </c>
      <c r="M1891" s="56">
        <f t="shared" si="328"/>
        <v>0</v>
      </c>
      <c r="N1891" s="56">
        <f t="shared" si="329"/>
        <v>0</v>
      </c>
      <c r="O1891" s="103">
        <f t="shared" si="331"/>
        <v>-73954.552092083337</v>
      </c>
      <c r="P1891" s="103">
        <f t="shared" si="331"/>
        <v>-37506.717074583335</v>
      </c>
      <c r="Q1891" s="50"/>
    </row>
    <row r="1892" spans="1:17" hidden="1" outlineLevel="1">
      <c r="A1892" s="51">
        <v>23200873</v>
      </c>
      <c r="B1892" s="52" t="s">
        <v>1074</v>
      </c>
      <c r="C1892" s="53" t="s">
        <v>1075</v>
      </c>
      <c r="D1892" s="54" t="s">
        <v>91</v>
      </c>
      <c r="E1892" s="54"/>
      <c r="F1892" s="55">
        <v>-4065880.08</v>
      </c>
      <c r="G1892" s="56">
        <f t="shared" si="326"/>
        <v>0</v>
      </c>
      <c r="H1892" s="56">
        <f t="shared" si="327"/>
        <v>0</v>
      </c>
      <c r="I1892" s="103">
        <f t="shared" si="330"/>
        <v>-2697711.4330799999</v>
      </c>
      <c r="J1892" s="103">
        <f t="shared" si="330"/>
        <v>-1368168.6469200002</v>
      </c>
      <c r="K1892" s="55"/>
      <c r="L1892" s="55">
        <v>-4745217.6654166663</v>
      </c>
      <c r="M1892" s="56">
        <f t="shared" si="328"/>
        <v>0</v>
      </c>
      <c r="N1892" s="56">
        <f t="shared" si="329"/>
        <v>0</v>
      </c>
      <c r="O1892" s="103">
        <f t="shared" si="331"/>
        <v>-3148451.9210039582</v>
      </c>
      <c r="P1892" s="103">
        <f t="shared" si="331"/>
        <v>-1596765.7444127083</v>
      </c>
      <c r="Q1892" s="50"/>
    </row>
    <row r="1893" spans="1:17" hidden="1" outlineLevel="1">
      <c r="A1893" s="51">
        <v>23200953</v>
      </c>
      <c r="B1893" s="52" t="s">
        <v>1076</v>
      </c>
      <c r="C1893" s="53" t="s">
        <v>1077</v>
      </c>
      <c r="D1893" s="54" t="s">
        <v>1391</v>
      </c>
      <c r="E1893" s="54"/>
      <c r="F1893" s="55">
        <v>0</v>
      </c>
      <c r="G1893" s="56">
        <f t="shared" si="326"/>
        <v>0</v>
      </c>
      <c r="H1893" s="56">
        <f t="shared" si="327"/>
        <v>0</v>
      </c>
      <c r="I1893" s="103">
        <f t="shared" si="330"/>
        <v>0</v>
      </c>
      <c r="J1893" s="103">
        <f t="shared" si="330"/>
        <v>0</v>
      </c>
      <c r="K1893" s="55"/>
      <c r="L1893" s="55">
        <v>290.78500000000003</v>
      </c>
      <c r="M1893" s="56">
        <f t="shared" si="328"/>
        <v>0</v>
      </c>
      <c r="N1893" s="56">
        <f t="shared" si="329"/>
        <v>0</v>
      </c>
      <c r="O1893" s="103">
        <f t="shared" si="331"/>
        <v>192.93584750000002</v>
      </c>
      <c r="P1893" s="103">
        <f t="shared" si="331"/>
        <v>97.849152500000017</v>
      </c>
      <c r="Q1893" s="50"/>
    </row>
    <row r="1894" spans="1:17" hidden="1" outlineLevel="1">
      <c r="A1894" s="51">
        <v>23201003</v>
      </c>
      <c r="B1894" s="52" t="s">
        <v>1078</v>
      </c>
      <c r="C1894" s="53" t="s">
        <v>1079</v>
      </c>
      <c r="D1894" s="54" t="s">
        <v>1391</v>
      </c>
      <c r="E1894" s="54"/>
      <c r="F1894" s="55">
        <v>-11149675.550000001</v>
      </c>
      <c r="G1894" s="56">
        <f t="shared" si="326"/>
        <v>0</v>
      </c>
      <c r="H1894" s="56">
        <f t="shared" si="327"/>
        <v>0</v>
      </c>
      <c r="I1894" s="103">
        <f t="shared" si="330"/>
        <v>-7397809.7274250006</v>
      </c>
      <c r="J1894" s="103">
        <f t="shared" si="330"/>
        <v>-3751865.8225750006</v>
      </c>
      <c r="K1894" s="55"/>
      <c r="L1894" s="55">
        <v>-39062283.952916674</v>
      </c>
      <c r="M1894" s="56">
        <f t="shared" si="328"/>
        <v>0</v>
      </c>
      <c r="N1894" s="56">
        <f t="shared" si="329"/>
        <v>0</v>
      </c>
      <c r="O1894" s="103">
        <f t="shared" si="331"/>
        <v>-25917825.402760211</v>
      </c>
      <c r="P1894" s="103">
        <f t="shared" si="331"/>
        <v>-13144458.550156461</v>
      </c>
      <c r="Q1894" s="50"/>
    </row>
    <row r="1895" spans="1:17" hidden="1" outlineLevel="1">
      <c r="A1895" s="51">
        <v>23201013</v>
      </c>
      <c r="B1895" s="52" t="s">
        <v>1080</v>
      </c>
      <c r="C1895" s="53" t="s">
        <v>1081</v>
      </c>
      <c r="D1895" s="54" t="s">
        <v>1391</v>
      </c>
      <c r="E1895" s="54"/>
      <c r="F1895" s="55">
        <v>-15777973.82</v>
      </c>
      <c r="G1895" s="56">
        <f t="shared" si="326"/>
        <v>0</v>
      </c>
      <c r="H1895" s="56">
        <f t="shared" si="327"/>
        <v>0</v>
      </c>
      <c r="I1895" s="103">
        <f t="shared" si="330"/>
        <v>-10468685.62957</v>
      </c>
      <c r="J1895" s="103">
        <f t="shared" si="330"/>
        <v>-5309288.1904300004</v>
      </c>
      <c r="K1895" s="55"/>
      <c r="L1895" s="55">
        <v>-14376866.872499997</v>
      </c>
      <c r="M1895" s="56">
        <f t="shared" si="328"/>
        <v>0</v>
      </c>
      <c r="N1895" s="56">
        <f t="shared" si="329"/>
        <v>0</v>
      </c>
      <c r="O1895" s="103">
        <f t="shared" si="331"/>
        <v>-9539051.1699037477</v>
      </c>
      <c r="P1895" s="103">
        <f t="shared" si="331"/>
        <v>-4837815.7025962491</v>
      </c>
      <c r="Q1895" s="50"/>
    </row>
    <row r="1896" spans="1:17" hidden="1" outlineLevel="1">
      <c r="A1896" s="51">
        <v>23201033</v>
      </c>
      <c r="B1896" s="52" t="s">
        <v>1082</v>
      </c>
      <c r="C1896" s="53" t="s">
        <v>1083</v>
      </c>
      <c r="D1896" s="54" t="s">
        <v>1391</v>
      </c>
      <c r="E1896" s="54"/>
      <c r="F1896" s="55">
        <v>-178090.91</v>
      </c>
      <c r="G1896" s="56">
        <f t="shared" si="326"/>
        <v>0</v>
      </c>
      <c r="H1896" s="56">
        <f t="shared" si="327"/>
        <v>0</v>
      </c>
      <c r="I1896" s="103">
        <f t="shared" si="330"/>
        <v>-118163.318785</v>
      </c>
      <c r="J1896" s="103">
        <f t="shared" si="330"/>
        <v>-59927.591215000008</v>
      </c>
      <c r="K1896" s="55"/>
      <c r="L1896" s="55">
        <v>-168269.7883333333</v>
      </c>
      <c r="M1896" s="56">
        <f t="shared" si="328"/>
        <v>0</v>
      </c>
      <c r="N1896" s="56">
        <f t="shared" si="329"/>
        <v>0</v>
      </c>
      <c r="O1896" s="103">
        <f t="shared" si="331"/>
        <v>-111647.00455916664</v>
      </c>
      <c r="P1896" s="103">
        <f t="shared" si="331"/>
        <v>-56622.783774166659</v>
      </c>
      <c r="Q1896" s="50"/>
    </row>
    <row r="1897" spans="1:17" hidden="1" outlineLevel="1">
      <c r="A1897" s="51">
        <v>23201043</v>
      </c>
      <c r="B1897" s="52" t="s">
        <v>1084</v>
      </c>
      <c r="C1897" s="53" t="s">
        <v>1085</v>
      </c>
      <c r="D1897" s="54" t="s">
        <v>1391</v>
      </c>
      <c r="E1897" s="54"/>
      <c r="F1897" s="55">
        <v>-252603.51</v>
      </c>
      <c r="G1897" s="56">
        <f t="shared" si="326"/>
        <v>0</v>
      </c>
      <c r="H1897" s="56">
        <f t="shared" si="327"/>
        <v>0</v>
      </c>
      <c r="I1897" s="103">
        <f t="shared" si="330"/>
        <v>-167602.428885</v>
      </c>
      <c r="J1897" s="103">
        <f t="shared" si="330"/>
        <v>-85001.081115000008</v>
      </c>
      <c r="K1897" s="55"/>
      <c r="L1897" s="55">
        <v>-180267.80708333335</v>
      </c>
      <c r="M1897" s="56">
        <f t="shared" si="328"/>
        <v>0</v>
      </c>
      <c r="N1897" s="56">
        <f t="shared" si="329"/>
        <v>0</v>
      </c>
      <c r="O1897" s="103">
        <f t="shared" si="331"/>
        <v>-119607.68999979168</v>
      </c>
      <c r="P1897" s="103">
        <f t="shared" si="331"/>
        <v>-60660.117083541678</v>
      </c>
      <c r="Q1897" s="50"/>
    </row>
    <row r="1898" spans="1:17" hidden="1" outlineLevel="1">
      <c r="A1898" s="51">
        <v>23201053</v>
      </c>
      <c r="B1898" s="52" t="s">
        <v>1086</v>
      </c>
      <c r="C1898" s="53" t="s">
        <v>1087</v>
      </c>
      <c r="D1898" s="54" t="s">
        <v>1391</v>
      </c>
      <c r="E1898" s="54"/>
      <c r="F1898" s="55">
        <v>0</v>
      </c>
      <c r="G1898" s="56">
        <f t="shared" si="326"/>
        <v>0</v>
      </c>
      <c r="H1898" s="56">
        <f t="shared" si="327"/>
        <v>0</v>
      </c>
      <c r="I1898" s="103">
        <f t="shared" si="330"/>
        <v>0</v>
      </c>
      <c r="J1898" s="103">
        <f t="shared" si="330"/>
        <v>0</v>
      </c>
      <c r="K1898" s="55"/>
      <c r="L1898" s="55">
        <v>0</v>
      </c>
      <c r="M1898" s="56">
        <f t="shared" si="328"/>
        <v>0</v>
      </c>
      <c r="N1898" s="56">
        <f t="shared" si="329"/>
        <v>0</v>
      </c>
      <c r="O1898" s="103">
        <f t="shared" si="331"/>
        <v>0</v>
      </c>
      <c r="P1898" s="103">
        <f t="shared" si="331"/>
        <v>0</v>
      </c>
      <c r="Q1898" s="50"/>
    </row>
    <row r="1899" spans="1:17" hidden="1" outlineLevel="1">
      <c r="A1899" s="51">
        <v>23201073</v>
      </c>
      <c r="B1899" s="52" t="s">
        <v>1088</v>
      </c>
      <c r="C1899" s="53" t="s">
        <v>1089</v>
      </c>
      <c r="D1899" s="54" t="s">
        <v>1391</v>
      </c>
      <c r="E1899" s="54"/>
      <c r="F1899" s="55">
        <v>-552018.1</v>
      </c>
      <c r="G1899" s="56">
        <f t="shared" si="326"/>
        <v>0</v>
      </c>
      <c r="H1899" s="56">
        <f t="shared" si="327"/>
        <v>0</v>
      </c>
      <c r="I1899" s="103">
        <f t="shared" si="330"/>
        <v>-366264.00934999995</v>
      </c>
      <c r="J1899" s="103">
        <f t="shared" si="330"/>
        <v>-185754.09065</v>
      </c>
      <c r="K1899" s="55"/>
      <c r="L1899" s="55">
        <v>-227570.60208333339</v>
      </c>
      <c r="M1899" s="56">
        <f t="shared" si="328"/>
        <v>0</v>
      </c>
      <c r="N1899" s="56">
        <f t="shared" si="329"/>
        <v>0</v>
      </c>
      <c r="O1899" s="103">
        <f t="shared" si="331"/>
        <v>-150993.09448229169</v>
      </c>
      <c r="P1899" s="103">
        <f t="shared" si="331"/>
        <v>-76577.507601041696</v>
      </c>
      <c r="Q1899" s="50"/>
    </row>
    <row r="1900" spans="1:17" hidden="1" outlineLevel="1">
      <c r="A1900" s="51">
        <v>23201093</v>
      </c>
      <c r="B1900" s="52" t="s">
        <v>1090</v>
      </c>
      <c r="C1900" s="53" t="s">
        <v>1091</v>
      </c>
      <c r="D1900" s="54" t="s">
        <v>1391</v>
      </c>
      <c r="E1900" s="54"/>
      <c r="F1900" s="55">
        <v>-64979.38</v>
      </c>
      <c r="G1900" s="56">
        <f t="shared" si="326"/>
        <v>0</v>
      </c>
      <c r="H1900" s="56">
        <f t="shared" si="327"/>
        <v>0</v>
      </c>
      <c r="I1900" s="103">
        <f t="shared" si="330"/>
        <v>-43113.818629999994</v>
      </c>
      <c r="J1900" s="103">
        <f t="shared" si="330"/>
        <v>-21865.561369999999</v>
      </c>
      <c r="K1900" s="55"/>
      <c r="L1900" s="55">
        <v>-28459.76291666667</v>
      </c>
      <c r="M1900" s="56">
        <f t="shared" si="328"/>
        <v>0</v>
      </c>
      <c r="N1900" s="56">
        <f t="shared" si="329"/>
        <v>0</v>
      </c>
      <c r="O1900" s="103">
        <f t="shared" si="331"/>
        <v>-18883.052695208335</v>
      </c>
      <c r="P1900" s="103">
        <f t="shared" si="331"/>
        <v>-9576.7102214583356</v>
      </c>
      <c r="Q1900" s="50"/>
    </row>
    <row r="1901" spans="1:17" hidden="1" outlineLevel="1">
      <c r="A1901" s="51">
        <v>23201113</v>
      </c>
      <c r="B1901" s="52" t="s">
        <v>1092</v>
      </c>
      <c r="C1901" s="53" t="s">
        <v>1093</v>
      </c>
      <c r="D1901" s="54" t="s">
        <v>1391</v>
      </c>
      <c r="E1901" s="54"/>
      <c r="F1901" s="55">
        <v>26.79</v>
      </c>
      <c r="G1901" s="56">
        <f t="shared" si="326"/>
        <v>0</v>
      </c>
      <c r="H1901" s="56">
        <f t="shared" si="327"/>
        <v>0</v>
      </c>
      <c r="I1901" s="103">
        <f t="shared" si="330"/>
        <v>17.775164999999998</v>
      </c>
      <c r="J1901" s="103">
        <f t="shared" si="330"/>
        <v>9.0148349999999997</v>
      </c>
      <c r="K1901" s="55"/>
      <c r="L1901" s="55">
        <v>9921.2279166666685</v>
      </c>
      <c r="M1901" s="56">
        <f t="shared" si="328"/>
        <v>0</v>
      </c>
      <c r="N1901" s="56">
        <f t="shared" si="329"/>
        <v>0</v>
      </c>
      <c r="O1901" s="103">
        <f t="shared" si="331"/>
        <v>6582.7347227083346</v>
      </c>
      <c r="P1901" s="103">
        <f t="shared" si="331"/>
        <v>3338.4931939583344</v>
      </c>
      <c r="Q1901" s="50"/>
    </row>
    <row r="1902" spans="1:17" hidden="1" outlineLevel="1">
      <c r="A1902" s="51">
        <v>23201121</v>
      </c>
      <c r="B1902" s="52" t="s">
        <v>1094</v>
      </c>
      <c r="C1902" s="53" t="s">
        <v>1095</v>
      </c>
      <c r="D1902" s="54" t="s">
        <v>1391</v>
      </c>
      <c r="E1902" s="54"/>
      <c r="F1902" s="55">
        <v>0</v>
      </c>
      <c r="G1902" s="56">
        <f t="shared" si="326"/>
        <v>0</v>
      </c>
      <c r="H1902" s="56">
        <f t="shared" si="327"/>
        <v>0</v>
      </c>
      <c r="I1902" s="103">
        <f t="shared" si="330"/>
        <v>0</v>
      </c>
      <c r="J1902" s="103">
        <f t="shared" si="330"/>
        <v>0</v>
      </c>
      <c r="K1902" s="55"/>
      <c r="L1902" s="55">
        <v>0</v>
      </c>
      <c r="M1902" s="56">
        <f t="shared" si="328"/>
        <v>0</v>
      </c>
      <c r="N1902" s="56">
        <f t="shared" si="329"/>
        <v>0</v>
      </c>
      <c r="O1902" s="103">
        <f t="shared" si="331"/>
        <v>0</v>
      </c>
      <c r="P1902" s="103">
        <f t="shared" si="331"/>
        <v>0</v>
      </c>
      <c r="Q1902" s="50"/>
    </row>
    <row r="1903" spans="1:17" hidden="1" outlineLevel="1">
      <c r="A1903" s="51">
        <v>23201153</v>
      </c>
      <c r="B1903" s="52" t="s">
        <v>1096</v>
      </c>
      <c r="C1903" s="53" t="s">
        <v>1097</v>
      </c>
      <c r="D1903" s="54" t="s">
        <v>1391</v>
      </c>
      <c r="E1903" s="54"/>
      <c r="F1903" s="55">
        <v>-19755.22</v>
      </c>
      <c r="G1903" s="56">
        <f t="shared" si="326"/>
        <v>0</v>
      </c>
      <c r="H1903" s="56">
        <f t="shared" si="327"/>
        <v>0</v>
      </c>
      <c r="I1903" s="103">
        <f t="shared" si="330"/>
        <v>-13107.588470000001</v>
      </c>
      <c r="J1903" s="103">
        <f t="shared" si="330"/>
        <v>-6647.6315300000006</v>
      </c>
      <c r="K1903" s="55"/>
      <c r="L1903" s="55">
        <v>-9358.0666666666657</v>
      </c>
      <c r="M1903" s="56">
        <f t="shared" si="328"/>
        <v>0</v>
      </c>
      <c r="N1903" s="56">
        <f t="shared" si="329"/>
        <v>0</v>
      </c>
      <c r="O1903" s="103">
        <f t="shared" si="331"/>
        <v>-6209.0772333333325</v>
      </c>
      <c r="P1903" s="103">
        <f t="shared" si="331"/>
        <v>-3148.9894333333332</v>
      </c>
      <c r="Q1903" s="50"/>
    </row>
    <row r="1904" spans="1:17" hidden="1" outlineLevel="1">
      <c r="A1904" s="51">
        <v>23201163</v>
      </c>
      <c r="B1904" s="52" t="s">
        <v>1098</v>
      </c>
      <c r="C1904" s="53" t="s">
        <v>1099</v>
      </c>
      <c r="D1904" s="54" t="s">
        <v>1391</v>
      </c>
      <c r="E1904" s="54"/>
      <c r="F1904" s="55">
        <v>-52275.02</v>
      </c>
      <c r="G1904" s="56">
        <f t="shared" si="326"/>
        <v>0</v>
      </c>
      <c r="H1904" s="56">
        <f t="shared" si="327"/>
        <v>0</v>
      </c>
      <c r="I1904" s="103">
        <f t="shared" si="330"/>
        <v>-34684.475769999997</v>
      </c>
      <c r="J1904" s="103">
        <f t="shared" si="330"/>
        <v>-17590.54423</v>
      </c>
      <c r="K1904" s="55"/>
      <c r="L1904" s="55">
        <v>-53524.478333333333</v>
      </c>
      <c r="M1904" s="56">
        <f t="shared" si="328"/>
        <v>0</v>
      </c>
      <c r="N1904" s="56">
        <f t="shared" si="329"/>
        <v>0</v>
      </c>
      <c r="O1904" s="103">
        <f t="shared" si="331"/>
        <v>-35513.491374166668</v>
      </c>
      <c r="P1904" s="103">
        <f t="shared" si="331"/>
        <v>-18010.986959166668</v>
      </c>
      <c r="Q1904" s="50"/>
    </row>
    <row r="1905" spans="1:17" hidden="1" outlineLevel="1">
      <c r="A1905" s="51">
        <v>23201173</v>
      </c>
      <c r="B1905" s="52" t="s">
        <v>1100</v>
      </c>
      <c r="C1905" s="53" t="s">
        <v>1101</v>
      </c>
      <c r="D1905" s="54" t="s">
        <v>1391</v>
      </c>
      <c r="E1905" s="54"/>
      <c r="F1905" s="55">
        <v>-923967.6</v>
      </c>
      <c r="G1905" s="56">
        <f t="shared" si="326"/>
        <v>0</v>
      </c>
      <c r="H1905" s="56">
        <f t="shared" si="327"/>
        <v>0</v>
      </c>
      <c r="I1905" s="103">
        <f t="shared" si="330"/>
        <v>-613052.50260000001</v>
      </c>
      <c r="J1905" s="103">
        <f t="shared" si="330"/>
        <v>-310915.09740000003</v>
      </c>
      <c r="K1905" s="55"/>
      <c r="L1905" s="55">
        <v>-237270.18749999997</v>
      </c>
      <c r="M1905" s="56">
        <f t="shared" si="328"/>
        <v>0</v>
      </c>
      <c r="N1905" s="56">
        <f t="shared" si="329"/>
        <v>0</v>
      </c>
      <c r="O1905" s="103">
        <f t="shared" si="331"/>
        <v>-157428.76940624998</v>
      </c>
      <c r="P1905" s="103">
        <f t="shared" si="331"/>
        <v>-79841.418093749991</v>
      </c>
      <c r="Q1905" s="50"/>
    </row>
    <row r="1906" spans="1:17" hidden="1" outlineLevel="1">
      <c r="A1906" s="51">
        <v>23201193</v>
      </c>
      <c r="B1906" s="52" t="s">
        <v>1102</v>
      </c>
      <c r="C1906" s="53" t="s">
        <v>1103</v>
      </c>
      <c r="D1906" s="54" t="s">
        <v>1391</v>
      </c>
      <c r="E1906" s="54"/>
      <c r="F1906" s="55">
        <v>-2053059.21</v>
      </c>
      <c r="G1906" s="56">
        <f t="shared" si="326"/>
        <v>0</v>
      </c>
      <c r="H1906" s="56">
        <f t="shared" si="327"/>
        <v>0</v>
      </c>
      <c r="I1906" s="103">
        <f t="shared" ref="I1906:J1925" si="332">IF(AND(RIGHT($A1906)&lt;&gt;"1",RIGHT($A1906)&lt;&gt;"2"),$F1906,0)*I$1385</f>
        <v>-1362204.785835</v>
      </c>
      <c r="J1906" s="103">
        <f t="shared" si="332"/>
        <v>-690854.42416499997</v>
      </c>
      <c r="K1906" s="55"/>
      <c r="L1906" s="55">
        <v>-1457475.8541666667</v>
      </c>
      <c r="M1906" s="56">
        <f t="shared" si="328"/>
        <v>0</v>
      </c>
      <c r="N1906" s="56">
        <f t="shared" si="329"/>
        <v>0</v>
      </c>
      <c r="O1906" s="103">
        <f t="shared" ref="O1906:P1925" si="333">IF(AND(RIGHT($A1906)&lt;&gt;"1",RIGHT($A1906)&lt;&gt;"2"),$L1906,0)*O$1385</f>
        <v>-967035.22923958336</v>
      </c>
      <c r="P1906" s="103">
        <f t="shared" si="333"/>
        <v>-490440.62492708338</v>
      </c>
      <c r="Q1906" s="50"/>
    </row>
    <row r="1907" spans="1:17" hidden="1" outlineLevel="1">
      <c r="A1907" s="51">
        <v>23201203</v>
      </c>
      <c r="B1907" s="52" t="s">
        <v>1104</v>
      </c>
      <c r="C1907" s="53" t="s">
        <v>1105</v>
      </c>
      <c r="D1907" s="54" t="s">
        <v>1391</v>
      </c>
      <c r="E1907" s="54"/>
      <c r="F1907" s="55">
        <v>-88.44</v>
      </c>
      <c r="G1907" s="56">
        <f t="shared" si="326"/>
        <v>0</v>
      </c>
      <c r="H1907" s="56">
        <f t="shared" si="327"/>
        <v>0</v>
      </c>
      <c r="I1907" s="103">
        <f t="shared" si="332"/>
        <v>-58.679939999999995</v>
      </c>
      <c r="J1907" s="103">
        <f t="shared" si="332"/>
        <v>-29.760060000000003</v>
      </c>
      <c r="K1907" s="55"/>
      <c r="L1907" s="55">
        <v>-242.86208333333332</v>
      </c>
      <c r="M1907" s="56">
        <f t="shared" si="328"/>
        <v>0</v>
      </c>
      <c r="N1907" s="56">
        <f t="shared" si="329"/>
        <v>0</v>
      </c>
      <c r="O1907" s="103">
        <f t="shared" si="333"/>
        <v>-161.13899229166665</v>
      </c>
      <c r="P1907" s="103">
        <f t="shared" si="333"/>
        <v>-81.723091041666663</v>
      </c>
      <c r="Q1907" s="50"/>
    </row>
    <row r="1908" spans="1:17" hidden="1" outlineLevel="1">
      <c r="A1908" s="51">
        <v>23201213</v>
      </c>
      <c r="B1908" s="52" t="s">
        <v>1106</v>
      </c>
      <c r="C1908" s="53" t="s">
        <v>1107</v>
      </c>
      <c r="D1908" s="54" t="s">
        <v>1391</v>
      </c>
      <c r="E1908" s="54"/>
      <c r="F1908" s="55">
        <v>0</v>
      </c>
      <c r="G1908" s="56">
        <f t="shared" si="326"/>
        <v>0</v>
      </c>
      <c r="H1908" s="56">
        <f t="shared" si="327"/>
        <v>0</v>
      </c>
      <c r="I1908" s="103">
        <f t="shared" si="332"/>
        <v>0</v>
      </c>
      <c r="J1908" s="103">
        <f t="shared" si="332"/>
        <v>0</v>
      </c>
      <c r="K1908" s="55"/>
      <c r="L1908" s="55">
        <v>83.333333333333329</v>
      </c>
      <c r="M1908" s="56">
        <f t="shared" si="328"/>
        <v>0</v>
      </c>
      <c r="N1908" s="56">
        <f t="shared" si="329"/>
        <v>0</v>
      </c>
      <c r="O1908" s="103">
        <f t="shared" si="333"/>
        <v>55.291666666666664</v>
      </c>
      <c r="P1908" s="103">
        <f t="shared" si="333"/>
        <v>28.041666666666668</v>
      </c>
      <c r="Q1908" s="50"/>
    </row>
    <row r="1909" spans="1:17" hidden="1" outlineLevel="1">
      <c r="A1909" s="51">
        <v>23201251</v>
      </c>
      <c r="B1909" s="52" t="s">
        <v>1112</v>
      </c>
      <c r="C1909" s="53" t="s">
        <v>1113</v>
      </c>
      <c r="D1909" s="54" t="s">
        <v>1391</v>
      </c>
      <c r="E1909" s="54"/>
      <c r="F1909" s="55">
        <v>-583318</v>
      </c>
      <c r="G1909" s="56">
        <f t="shared" si="326"/>
        <v>-583318</v>
      </c>
      <c r="H1909" s="56">
        <f t="shared" si="327"/>
        <v>0</v>
      </c>
      <c r="I1909" s="103">
        <f t="shared" si="332"/>
        <v>0</v>
      </c>
      <c r="J1909" s="103">
        <f t="shared" si="332"/>
        <v>0</v>
      </c>
      <c r="K1909" s="55"/>
      <c r="L1909" s="55">
        <v>-263755.08333333331</v>
      </c>
      <c r="M1909" s="56">
        <f t="shared" si="328"/>
        <v>-263755.08333333331</v>
      </c>
      <c r="N1909" s="56">
        <f t="shared" si="329"/>
        <v>0</v>
      </c>
      <c r="O1909" s="103">
        <f t="shared" si="333"/>
        <v>0</v>
      </c>
      <c r="P1909" s="103">
        <f t="shared" si="333"/>
        <v>0</v>
      </c>
      <c r="Q1909" s="50"/>
    </row>
    <row r="1910" spans="1:17" hidden="1" outlineLevel="1">
      <c r="A1910" s="51">
        <v>23202173</v>
      </c>
      <c r="B1910" s="52" t="s">
        <v>1114</v>
      </c>
      <c r="C1910" s="53" t="s">
        <v>1115</v>
      </c>
      <c r="D1910" s="54" t="s">
        <v>1391</v>
      </c>
      <c r="E1910" s="54"/>
      <c r="F1910" s="55">
        <v>785.93</v>
      </c>
      <c r="G1910" s="56">
        <f t="shared" ref="G1910:G1941" si="334">IF(RIGHT($A1910)="1",$F1910,0)</f>
        <v>0</v>
      </c>
      <c r="H1910" s="56">
        <f t="shared" ref="H1910:H1941" si="335">IF(RIGHT($A1910)="2",$F1910,0)</f>
        <v>0</v>
      </c>
      <c r="I1910" s="103">
        <f t="shared" si="332"/>
        <v>521.4645549999999</v>
      </c>
      <c r="J1910" s="103">
        <f t="shared" si="332"/>
        <v>264.46544499999999</v>
      </c>
      <c r="K1910" s="55"/>
      <c r="L1910" s="55">
        <v>703.13583333333327</v>
      </c>
      <c r="M1910" s="56">
        <f t="shared" ref="M1910:M1941" si="336">IF(RIGHT($A1910)="1",$L1910,0)</f>
        <v>0</v>
      </c>
      <c r="N1910" s="56">
        <f t="shared" ref="N1910:N1941" si="337">IF(RIGHT($A1910)="2",$L1910,0)</f>
        <v>0</v>
      </c>
      <c r="O1910" s="103">
        <f t="shared" si="333"/>
        <v>466.53062541666662</v>
      </c>
      <c r="P1910" s="103">
        <f t="shared" si="333"/>
        <v>236.60520791666667</v>
      </c>
      <c r="Q1910" s="50"/>
    </row>
    <row r="1911" spans="1:17" hidden="1" outlineLevel="1">
      <c r="A1911" s="51">
        <v>23202183</v>
      </c>
      <c r="B1911" s="52" t="s">
        <v>1116</v>
      </c>
      <c r="C1911" s="53" t="s">
        <v>1117</v>
      </c>
      <c r="D1911" s="54" t="s">
        <v>1391</v>
      </c>
      <c r="E1911" s="54"/>
      <c r="F1911" s="55">
        <v>-13117.84</v>
      </c>
      <c r="G1911" s="56">
        <f t="shared" si="334"/>
        <v>0</v>
      </c>
      <c r="H1911" s="56">
        <f t="shared" si="335"/>
        <v>0</v>
      </c>
      <c r="I1911" s="103">
        <f t="shared" si="332"/>
        <v>-8703.6868400000003</v>
      </c>
      <c r="J1911" s="103">
        <f t="shared" si="332"/>
        <v>-4414.1531600000008</v>
      </c>
      <c r="K1911" s="55"/>
      <c r="L1911" s="55">
        <v>-58815.471666666672</v>
      </c>
      <c r="M1911" s="56">
        <f t="shared" si="336"/>
        <v>0</v>
      </c>
      <c r="N1911" s="56">
        <f t="shared" si="337"/>
        <v>0</v>
      </c>
      <c r="O1911" s="103">
        <f t="shared" si="333"/>
        <v>-39024.065450833339</v>
      </c>
      <c r="P1911" s="103">
        <f t="shared" si="333"/>
        <v>-19791.406215833336</v>
      </c>
      <c r="Q1911" s="50"/>
    </row>
    <row r="1912" spans="1:17" hidden="1" outlineLevel="1">
      <c r="A1912" s="51">
        <v>23202213</v>
      </c>
      <c r="B1912" s="52" t="s">
        <v>1118</v>
      </c>
      <c r="C1912" s="53" t="s">
        <v>1119</v>
      </c>
      <c r="D1912" s="54" t="s">
        <v>1391</v>
      </c>
      <c r="E1912" s="54"/>
      <c r="F1912" s="55">
        <v>-1172.78</v>
      </c>
      <c r="G1912" s="56">
        <f t="shared" si="334"/>
        <v>0</v>
      </c>
      <c r="H1912" s="56">
        <f t="shared" si="335"/>
        <v>0</v>
      </c>
      <c r="I1912" s="103">
        <f t="shared" si="332"/>
        <v>-778.13952999999992</v>
      </c>
      <c r="J1912" s="103">
        <f t="shared" si="332"/>
        <v>-394.64046999999999</v>
      </c>
      <c r="K1912" s="55"/>
      <c r="L1912" s="55">
        <v>-962.4133333333333</v>
      </c>
      <c r="M1912" s="56">
        <f t="shared" si="336"/>
        <v>0</v>
      </c>
      <c r="N1912" s="56">
        <f t="shared" si="337"/>
        <v>0</v>
      </c>
      <c r="O1912" s="103">
        <f t="shared" si="333"/>
        <v>-638.56124666666665</v>
      </c>
      <c r="P1912" s="103">
        <f t="shared" si="333"/>
        <v>-323.85208666666665</v>
      </c>
      <c r="Q1912" s="50"/>
    </row>
    <row r="1913" spans="1:17" hidden="1" outlineLevel="1">
      <c r="A1913" s="51">
        <v>23202233</v>
      </c>
      <c r="B1913" s="52" t="s">
        <v>1120</v>
      </c>
      <c r="C1913" s="53" t="s">
        <v>1121</v>
      </c>
      <c r="D1913" s="54" t="s">
        <v>1391</v>
      </c>
      <c r="E1913" s="54"/>
      <c r="F1913" s="55">
        <v>-1099081.7</v>
      </c>
      <c r="G1913" s="56">
        <f t="shared" si="334"/>
        <v>0</v>
      </c>
      <c r="H1913" s="56">
        <f t="shared" si="335"/>
        <v>0</v>
      </c>
      <c r="I1913" s="103">
        <f t="shared" si="332"/>
        <v>-729240.70794999995</v>
      </c>
      <c r="J1913" s="103">
        <f t="shared" si="332"/>
        <v>-369840.99205</v>
      </c>
      <c r="K1913" s="55"/>
      <c r="L1913" s="55">
        <v>-1353081.0325</v>
      </c>
      <c r="M1913" s="56">
        <f t="shared" si="336"/>
        <v>0</v>
      </c>
      <c r="N1913" s="56">
        <f t="shared" si="337"/>
        <v>0</v>
      </c>
      <c r="O1913" s="103">
        <f t="shared" si="333"/>
        <v>-897769.26506374998</v>
      </c>
      <c r="P1913" s="103">
        <f t="shared" si="333"/>
        <v>-455311.76743625</v>
      </c>
      <c r="Q1913" s="50"/>
    </row>
    <row r="1914" spans="1:17" hidden="1" outlineLevel="1">
      <c r="A1914" s="51">
        <v>23202353</v>
      </c>
      <c r="B1914" s="52" t="s">
        <v>1122</v>
      </c>
      <c r="C1914" s="53" t="s">
        <v>1123</v>
      </c>
      <c r="D1914" s="54" t="s">
        <v>1391</v>
      </c>
      <c r="E1914" s="54"/>
      <c r="F1914" s="55">
        <v>-26215152.16</v>
      </c>
      <c r="G1914" s="56">
        <f t="shared" si="334"/>
        <v>0</v>
      </c>
      <c r="H1914" s="56">
        <f t="shared" si="335"/>
        <v>0</v>
      </c>
      <c r="I1914" s="103">
        <f t="shared" si="332"/>
        <v>-17393753.458159998</v>
      </c>
      <c r="J1914" s="103">
        <f t="shared" si="332"/>
        <v>-8821398.7018400002</v>
      </c>
      <c r="K1914" s="55"/>
      <c r="L1914" s="55">
        <v>-25502976.442916665</v>
      </c>
      <c r="M1914" s="56">
        <f t="shared" si="336"/>
        <v>0</v>
      </c>
      <c r="N1914" s="56">
        <f t="shared" si="337"/>
        <v>0</v>
      </c>
      <c r="O1914" s="103">
        <f t="shared" si="333"/>
        <v>-16921224.869875208</v>
      </c>
      <c r="P1914" s="103">
        <f t="shared" si="333"/>
        <v>-8581751.5730414577</v>
      </c>
      <c r="Q1914" s="50"/>
    </row>
    <row r="1915" spans="1:17" hidden="1" outlineLevel="1">
      <c r="A1915" s="51" t="s">
        <v>1124</v>
      </c>
      <c r="B1915" s="52" t="s">
        <v>1124</v>
      </c>
      <c r="C1915" s="53" t="s">
        <v>1125</v>
      </c>
      <c r="D1915" s="54" t="s">
        <v>1391</v>
      </c>
      <c r="E1915" s="54"/>
      <c r="F1915" s="55">
        <v>-1825888</v>
      </c>
      <c r="G1915" s="56">
        <f t="shared" si="334"/>
        <v>0</v>
      </c>
      <c r="H1915" s="56">
        <f t="shared" si="335"/>
        <v>0</v>
      </c>
      <c r="I1915" s="103">
        <f t="shared" si="332"/>
        <v>-1211476.6879999998</v>
      </c>
      <c r="J1915" s="103">
        <f t="shared" si="332"/>
        <v>-614411.31200000003</v>
      </c>
      <c r="K1915" s="55"/>
      <c r="L1915" s="55">
        <v>-76078.666666666672</v>
      </c>
      <c r="M1915" s="56">
        <f t="shared" si="336"/>
        <v>0</v>
      </c>
      <c r="N1915" s="56">
        <f t="shared" si="337"/>
        <v>0</v>
      </c>
      <c r="O1915" s="103">
        <f t="shared" si="333"/>
        <v>-50478.195333333337</v>
      </c>
      <c r="P1915" s="103">
        <f t="shared" si="333"/>
        <v>-25600.471333333335</v>
      </c>
      <c r="Q1915" s="50"/>
    </row>
    <row r="1916" spans="1:17" hidden="1" outlineLevel="1">
      <c r="A1916" s="51" t="s">
        <v>1130</v>
      </c>
      <c r="B1916" s="52" t="s">
        <v>1130</v>
      </c>
      <c r="C1916" s="53" t="s">
        <v>1131</v>
      </c>
      <c r="D1916" s="54" t="s">
        <v>91</v>
      </c>
      <c r="E1916" s="54"/>
      <c r="F1916" s="55">
        <v>0</v>
      </c>
      <c r="G1916" s="56">
        <f t="shared" si="334"/>
        <v>0</v>
      </c>
      <c r="H1916" s="56">
        <f t="shared" si="335"/>
        <v>0</v>
      </c>
      <c r="I1916" s="103">
        <f t="shared" si="332"/>
        <v>0</v>
      </c>
      <c r="J1916" s="103">
        <f t="shared" si="332"/>
        <v>0</v>
      </c>
      <c r="K1916" s="55"/>
      <c r="L1916" s="55">
        <v>-13844.040833333333</v>
      </c>
      <c r="M1916" s="56">
        <f t="shared" si="336"/>
        <v>0</v>
      </c>
      <c r="N1916" s="56">
        <f t="shared" si="337"/>
        <v>-13844.040833333333</v>
      </c>
      <c r="O1916" s="103">
        <f t="shared" si="333"/>
        <v>0</v>
      </c>
      <c r="P1916" s="103">
        <f t="shared" si="333"/>
        <v>0</v>
      </c>
      <c r="Q1916" s="50"/>
    </row>
    <row r="1917" spans="1:17" hidden="1" outlineLevel="1">
      <c r="A1917" s="51" t="s">
        <v>1132</v>
      </c>
      <c r="B1917" s="52" t="s">
        <v>1132</v>
      </c>
      <c r="C1917" s="53" t="s">
        <v>1133</v>
      </c>
      <c r="D1917" s="54" t="s">
        <v>91</v>
      </c>
      <c r="E1917" s="54"/>
      <c r="F1917" s="55">
        <v>-355430.31</v>
      </c>
      <c r="G1917" s="56">
        <f t="shared" si="334"/>
        <v>0</v>
      </c>
      <c r="H1917" s="56">
        <f t="shared" si="335"/>
        <v>0</v>
      </c>
      <c r="I1917" s="103">
        <f t="shared" si="332"/>
        <v>-235828.01068499999</v>
      </c>
      <c r="J1917" s="103">
        <f t="shared" si="332"/>
        <v>-119602.29931500001</v>
      </c>
      <c r="K1917" s="55"/>
      <c r="L1917" s="55">
        <v>-119470.57083333335</v>
      </c>
      <c r="M1917" s="56">
        <f t="shared" si="336"/>
        <v>0</v>
      </c>
      <c r="N1917" s="56">
        <f t="shared" si="337"/>
        <v>0</v>
      </c>
      <c r="O1917" s="103">
        <f t="shared" si="333"/>
        <v>-79268.72374791668</v>
      </c>
      <c r="P1917" s="103">
        <f t="shared" si="333"/>
        <v>-40201.847085416674</v>
      </c>
      <c r="Q1917" s="50"/>
    </row>
    <row r="1918" spans="1:17" hidden="1" outlineLevel="1">
      <c r="A1918" s="51" t="s">
        <v>1134</v>
      </c>
      <c r="B1918" s="52" t="s">
        <v>1134</v>
      </c>
      <c r="C1918" s="53" t="s">
        <v>1135</v>
      </c>
      <c r="D1918" s="54" t="s">
        <v>91</v>
      </c>
      <c r="E1918" s="54"/>
      <c r="F1918" s="55">
        <v>-66591.64</v>
      </c>
      <c r="G1918" s="56">
        <f t="shared" si="334"/>
        <v>0</v>
      </c>
      <c r="H1918" s="56">
        <f t="shared" si="335"/>
        <v>0</v>
      </c>
      <c r="I1918" s="103">
        <f t="shared" si="332"/>
        <v>-44183.553139999996</v>
      </c>
      <c r="J1918" s="103">
        <f t="shared" si="332"/>
        <v>-22408.086859999999</v>
      </c>
      <c r="K1918" s="55"/>
      <c r="L1918" s="55">
        <v>-50943.723333333335</v>
      </c>
      <c r="M1918" s="56">
        <f t="shared" si="336"/>
        <v>0</v>
      </c>
      <c r="N1918" s="56">
        <f t="shared" si="337"/>
        <v>0</v>
      </c>
      <c r="O1918" s="103">
        <f t="shared" si="333"/>
        <v>-33801.160431666663</v>
      </c>
      <c r="P1918" s="103">
        <f t="shared" si="333"/>
        <v>-17142.562901666668</v>
      </c>
      <c r="Q1918" s="50"/>
    </row>
    <row r="1919" spans="1:17" hidden="1" outlineLevel="1">
      <c r="A1919" s="51">
        <v>23500003</v>
      </c>
      <c r="B1919" s="52" t="s">
        <v>1136</v>
      </c>
      <c r="C1919" s="53" t="s">
        <v>1137</v>
      </c>
      <c r="D1919" s="54" t="s">
        <v>794</v>
      </c>
      <c r="E1919" s="54"/>
      <c r="F1919" s="55">
        <v>-27531372.210000001</v>
      </c>
      <c r="G1919" s="56">
        <f t="shared" si="334"/>
        <v>0</v>
      </c>
      <c r="H1919" s="56">
        <f t="shared" si="335"/>
        <v>0</v>
      </c>
      <c r="I1919" s="103">
        <f t="shared" si="332"/>
        <v>-18267065.461335</v>
      </c>
      <c r="J1919" s="103">
        <f t="shared" si="332"/>
        <v>-9264306.7486650012</v>
      </c>
      <c r="K1919" s="55"/>
      <c r="L1919" s="55">
        <v>-33421512.303333331</v>
      </c>
      <c r="M1919" s="56">
        <f t="shared" si="336"/>
        <v>0</v>
      </c>
      <c r="N1919" s="56">
        <f t="shared" si="337"/>
        <v>0</v>
      </c>
      <c r="O1919" s="103">
        <f t="shared" si="333"/>
        <v>-22175173.413261663</v>
      </c>
      <c r="P1919" s="103">
        <f t="shared" si="333"/>
        <v>-11246338.890071666</v>
      </c>
      <c r="Q1919" s="50"/>
    </row>
    <row r="1920" spans="1:17" hidden="1" outlineLevel="1">
      <c r="A1920" s="51">
        <v>23500011</v>
      </c>
      <c r="B1920" s="52" t="s">
        <v>1138</v>
      </c>
      <c r="C1920" s="53" t="s">
        <v>1139</v>
      </c>
      <c r="D1920" s="54" t="s">
        <v>86</v>
      </c>
      <c r="E1920" s="54"/>
      <c r="F1920" s="55">
        <v>-4830931.6399999997</v>
      </c>
      <c r="G1920" s="56">
        <f t="shared" si="334"/>
        <v>-4830931.6399999997</v>
      </c>
      <c r="H1920" s="56">
        <f t="shared" si="335"/>
        <v>0</v>
      </c>
      <c r="I1920" s="103">
        <f t="shared" si="332"/>
        <v>0</v>
      </c>
      <c r="J1920" s="103">
        <f t="shared" si="332"/>
        <v>0</v>
      </c>
      <c r="K1920" s="55"/>
      <c r="L1920" s="55">
        <v>-3203019.97</v>
      </c>
      <c r="M1920" s="56">
        <f t="shared" si="336"/>
        <v>-3203019.97</v>
      </c>
      <c r="N1920" s="56">
        <f t="shared" si="337"/>
        <v>0</v>
      </c>
      <c r="O1920" s="103">
        <f t="shared" si="333"/>
        <v>0</v>
      </c>
      <c r="P1920" s="103">
        <f t="shared" si="333"/>
        <v>0</v>
      </c>
      <c r="Q1920" s="50"/>
    </row>
    <row r="1921" spans="1:17" hidden="1" outlineLevel="1">
      <c r="A1921" s="51">
        <v>23600021</v>
      </c>
      <c r="B1921" s="52" t="s">
        <v>1140</v>
      </c>
      <c r="C1921" s="53" t="s">
        <v>1141</v>
      </c>
      <c r="D1921" s="54" t="s">
        <v>1391</v>
      </c>
      <c r="E1921" s="54"/>
      <c r="F1921" s="55">
        <v>-6105635.1699999999</v>
      </c>
      <c r="G1921" s="56">
        <f t="shared" si="334"/>
        <v>-6105635.1699999999</v>
      </c>
      <c r="H1921" s="56">
        <f t="shared" si="335"/>
        <v>0</v>
      </c>
      <c r="I1921" s="103">
        <f t="shared" si="332"/>
        <v>0</v>
      </c>
      <c r="J1921" s="103">
        <f t="shared" si="332"/>
        <v>0</v>
      </c>
      <c r="K1921" s="55"/>
      <c r="L1921" s="55">
        <v>-4998335.8045833334</v>
      </c>
      <c r="M1921" s="56">
        <f t="shared" si="336"/>
        <v>-4998335.8045833334</v>
      </c>
      <c r="N1921" s="56">
        <f t="shared" si="337"/>
        <v>0</v>
      </c>
      <c r="O1921" s="103">
        <f t="shared" si="333"/>
        <v>0</v>
      </c>
      <c r="P1921" s="103">
        <f t="shared" si="333"/>
        <v>0</v>
      </c>
      <c r="Q1921" s="50"/>
    </row>
    <row r="1922" spans="1:17" hidden="1" outlineLevel="1">
      <c r="A1922" s="51">
        <v>23600022</v>
      </c>
      <c r="B1922" s="52" t="s">
        <v>1142</v>
      </c>
      <c r="C1922" s="53" t="s">
        <v>1143</v>
      </c>
      <c r="D1922" s="54" t="s">
        <v>1391</v>
      </c>
      <c r="E1922" s="54"/>
      <c r="F1922" s="55">
        <v>-2581865.7799999998</v>
      </c>
      <c r="G1922" s="56">
        <f t="shared" si="334"/>
        <v>0</v>
      </c>
      <c r="H1922" s="56">
        <f t="shared" si="335"/>
        <v>-2581865.7799999998</v>
      </c>
      <c r="I1922" s="103">
        <f t="shared" si="332"/>
        <v>0</v>
      </c>
      <c r="J1922" s="103">
        <f t="shared" si="332"/>
        <v>0</v>
      </c>
      <c r="K1922" s="55"/>
      <c r="L1922" s="55">
        <v>-1682036.29375</v>
      </c>
      <c r="M1922" s="56">
        <f t="shared" si="336"/>
        <v>0</v>
      </c>
      <c r="N1922" s="56">
        <f t="shared" si="337"/>
        <v>-1682036.29375</v>
      </c>
      <c r="O1922" s="103">
        <f t="shared" si="333"/>
        <v>0</v>
      </c>
      <c r="P1922" s="103">
        <f t="shared" si="333"/>
        <v>0</v>
      </c>
      <c r="Q1922" s="50"/>
    </row>
    <row r="1923" spans="1:17" hidden="1" outlineLevel="1">
      <c r="A1923" s="51">
        <v>23600033</v>
      </c>
      <c r="B1923" s="52" t="s">
        <v>1146</v>
      </c>
      <c r="C1923" s="53" t="s">
        <v>1147</v>
      </c>
      <c r="D1923" s="54" t="s">
        <v>1391</v>
      </c>
      <c r="E1923" s="54"/>
      <c r="F1923" s="55">
        <v>712472.35</v>
      </c>
      <c r="G1923" s="56">
        <f t="shared" si="334"/>
        <v>0</v>
      </c>
      <c r="H1923" s="56">
        <f t="shared" si="335"/>
        <v>0</v>
      </c>
      <c r="I1923" s="103">
        <f t="shared" si="332"/>
        <v>472725.40422499995</v>
      </c>
      <c r="J1923" s="103">
        <f t="shared" si="332"/>
        <v>239746.945775</v>
      </c>
      <c r="K1923" s="55"/>
      <c r="L1923" s="55">
        <v>-133641.50166666674</v>
      </c>
      <c r="M1923" s="56">
        <f t="shared" si="336"/>
        <v>0</v>
      </c>
      <c r="N1923" s="56">
        <f t="shared" si="337"/>
        <v>0</v>
      </c>
      <c r="O1923" s="103">
        <f t="shared" si="333"/>
        <v>-88671.136355833383</v>
      </c>
      <c r="P1923" s="103">
        <f t="shared" si="333"/>
        <v>-44970.36531083336</v>
      </c>
      <c r="Q1923" s="50"/>
    </row>
    <row r="1924" spans="1:17" hidden="1" outlineLevel="1">
      <c r="A1924" s="51">
        <v>23600063</v>
      </c>
      <c r="B1924" s="52" t="s">
        <v>1148</v>
      </c>
      <c r="C1924" s="53" t="s">
        <v>1149</v>
      </c>
      <c r="D1924" s="54" t="s">
        <v>1391</v>
      </c>
      <c r="E1924" s="54"/>
      <c r="F1924" s="55">
        <v>0</v>
      </c>
      <c r="G1924" s="56">
        <f t="shared" si="334"/>
        <v>0</v>
      </c>
      <c r="H1924" s="56">
        <f t="shared" si="335"/>
        <v>0</v>
      </c>
      <c r="I1924" s="103">
        <f t="shared" si="332"/>
        <v>0</v>
      </c>
      <c r="J1924" s="103">
        <f t="shared" si="332"/>
        <v>0</v>
      </c>
      <c r="K1924" s="55"/>
      <c r="L1924" s="55">
        <v>0</v>
      </c>
      <c r="M1924" s="56">
        <f t="shared" si="336"/>
        <v>0</v>
      </c>
      <c r="N1924" s="56">
        <f t="shared" si="337"/>
        <v>0</v>
      </c>
      <c r="O1924" s="103">
        <f t="shared" si="333"/>
        <v>0</v>
      </c>
      <c r="P1924" s="103">
        <f t="shared" si="333"/>
        <v>0</v>
      </c>
      <c r="Q1924" s="50"/>
    </row>
    <row r="1925" spans="1:17" hidden="1" outlineLevel="1">
      <c r="A1925" s="51">
        <v>23600093</v>
      </c>
      <c r="B1925" s="52" t="s">
        <v>1150</v>
      </c>
      <c r="C1925" s="53" t="s">
        <v>1151</v>
      </c>
      <c r="D1925" s="54" t="s">
        <v>1391</v>
      </c>
      <c r="E1925" s="54"/>
      <c r="F1925" s="55">
        <v>-386810.88</v>
      </c>
      <c r="G1925" s="56">
        <f t="shared" si="334"/>
        <v>0</v>
      </c>
      <c r="H1925" s="56">
        <f t="shared" si="335"/>
        <v>0</v>
      </c>
      <c r="I1925" s="103">
        <f t="shared" si="332"/>
        <v>-256649.01887999999</v>
      </c>
      <c r="J1925" s="103">
        <f t="shared" si="332"/>
        <v>-130161.86112000002</v>
      </c>
      <c r="K1925" s="55"/>
      <c r="L1925" s="55">
        <v>-165648.54666666666</v>
      </c>
      <c r="M1925" s="56">
        <f t="shared" si="336"/>
        <v>0</v>
      </c>
      <c r="N1925" s="56">
        <f t="shared" si="337"/>
        <v>0</v>
      </c>
      <c r="O1925" s="103">
        <f t="shared" si="333"/>
        <v>-109907.81071333333</v>
      </c>
      <c r="P1925" s="103">
        <f t="shared" si="333"/>
        <v>-55740.735953333337</v>
      </c>
      <c r="Q1925" s="50"/>
    </row>
    <row r="1926" spans="1:17" hidden="1" outlineLevel="1">
      <c r="A1926" s="51">
        <v>23600173</v>
      </c>
      <c r="B1926" s="52" t="s">
        <v>1152</v>
      </c>
      <c r="C1926" s="53" t="s">
        <v>1153</v>
      </c>
      <c r="D1926" s="54" t="s">
        <v>1391</v>
      </c>
      <c r="E1926" s="54"/>
      <c r="F1926" s="55">
        <v>0</v>
      </c>
      <c r="G1926" s="56">
        <f t="shared" si="334"/>
        <v>0</v>
      </c>
      <c r="H1926" s="56">
        <f t="shared" si="335"/>
        <v>0</v>
      </c>
      <c r="I1926" s="103">
        <f t="shared" ref="I1926:J1945" si="338">IF(AND(RIGHT($A1926)&lt;&gt;"1",RIGHT($A1926)&lt;&gt;"2"),$F1926,0)*I$1385</f>
        <v>0</v>
      </c>
      <c r="J1926" s="103">
        <f t="shared" si="338"/>
        <v>0</v>
      </c>
      <c r="K1926" s="55"/>
      <c r="L1926" s="55">
        <v>0</v>
      </c>
      <c r="M1926" s="56">
        <f t="shared" si="336"/>
        <v>0</v>
      </c>
      <c r="N1926" s="56">
        <f t="shared" si="337"/>
        <v>0</v>
      </c>
      <c r="O1926" s="103">
        <f t="shared" ref="O1926:P1945" si="339">IF(AND(RIGHT($A1926)&lt;&gt;"1",RIGHT($A1926)&lt;&gt;"2"),$L1926,0)*O$1385</f>
        <v>0</v>
      </c>
      <c r="P1926" s="103">
        <f t="shared" si="339"/>
        <v>0</v>
      </c>
      <c r="Q1926" s="50"/>
    </row>
    <row r="1927" spans="1:17" hidden="1" outlineLevel="1">
      <c r="A1927" s="51">
        <v>23600201</v>
      </c>
      <c r="B1927" s="52" t="s">
        <v>1154</v>
      </c>
      <c r="C1927" s="53" t="s">
        <v>1155</v>
      </c>
      <c r="D1927" s="54" t="s">
        <v>1391</v>
      </c>
      <c r="E1927" s="54"/>
      <c r="F1927" s="55">
        <v>-40477729.950000003</v>
      </c>
      <c r="G1927" s="56">
        <f t="shared" si="334"/>
        <v>-40477729.950000003</v>
      </c>
      <c r="H1927" s="56">
        <f t="shared" si="335"/>
        <v>0</v>
      </c>
      <c r="I1927" s="103">
        <f t="shared" si="338"/>
        <v>0</v>
      </c>
      <c r="J1927" s="103">
        <f t="shared" si="338"/>
        <v>0</v>
      </c>
      <c r="K1927" s="55"/>
      <c r="L1927" s="55">
        <v>-44730746.162083343</v>
      </c>
      <c r="M1927" s="56">
        <f t="shared" si="336"/>
        <v>-44730746.162083343</v>
      </c>
      <c r="N1927" s="56">
        <f t="shared" si="337"/>
        <v>0</v>
      </c>
      <c r="O1927" s="103">
        <f t="shared" si="339"/>
        <v>0</v>
      </c>
      <c r="P1927" s="103">
        <f t="shared" si="339"/>
        <v>0</v>
      </c>
      <c r="Q1927" s="50"/>
    </row>
    <row r="1928" spans="1:17" hidden="1" outlineLevel="1">
      <c r="A1928" s="51">
        <v>23600211</v>
      </c>
      <c r="B1928" s="52" t="s">
        <v>1156</v>
      </c>
      <c r="C1928" s="53" t="s">
        <v>1157</v>
      </c>
      <c r="D1928" s="54" t="s">
        <v>1391</v>
      </c>
      <c r="E1928" s="54"/>
      <c r="F1928" s="55">
        <v>-5418593.0999999996</v>
      </c>
      <c r="G1928" s="56">
        <f t="shared" si="334"/>
        <v>-5418593.0999999996</v>
      </c>
      <c r="H1928" s="56">
        <f t="shared" si="335"/>
        <v>0</v>
      </c>
      <c r="I1928" s="103">
        <f t="shared" si="338"/>
        <v>0</v>
      </c>
      <c r="J1928" s="103">
        <f t="shared" si="338"/>
        <v>0</v>
      </c>
      <c r="K1928" s="55"/>
      <c r="L1928" s="55">
        <v>-6992584.8783333339</v>
      </c>
      <c r="M1928" s="56">
        <f t="shared" si="336"/>
        <v>-6992584.8783333339</v>
      </c>
      <c r="N1928" s="56">
        <f t="shared" si="337"/>
        <v>0</v>
      </c>
      <c r="O1928" s="103">
        <f t="shared" si="339"/>
        <v>0</v>
      </c>
      <c r="P1928" s="103">
        <f t="shared" si="339"/>
        <v>0</v>
      </c>
      <c r="Q1928" s="50"/>
    </row>
    <row r="1929" spans="1:17" hidden="1" outlineLevel="1">
      <c r="A1929" s="51">
        <v>23600213</v>
      </c>
      <c r="B1929" s="52" t="s">
        <v>1158</v>
      </c>
      <c r="C1929" s="53" t="s">
        <v>1159</v>
      </c>
      <c r="D1929" s="54" t="s">
        <v>1391</v>
      </c>
      <c r="E1929" s="54"/>
      <c r="F1929" s="55">
        <v>-32362.87</v>
      </c>
      <c r="G1929" s="56">
        <f t="shared" si="334"/>
        <v>0</v>
      </c>
      <c r="H1929" s="56">
        <f t="shared" si="335"/>
        <v>0</v>
      </c>
      <c r="I1929" s="103">
        <f t="shared" si="338"/>
        <v>-21472.764244999998</v>
      </c>
      <c r="J1929" s="103">
        <f t="shared" si="338"/>
        <v>-10890.105755</v>
      </c>
      <c r="K1929" s="55"/>
      <c r="L1929" s="55">
        <v>-106025.54708333332</v>
      </c>
      <c r="M1929" s="56">
        <f t="shared" si="336"/>
        <v>0</v>
      </c>
      <c r="N1929" s="56">
        <f t="shared" si="337"/>
        <v>0</v>
      </c>
      <c r="O1929" s="103">
        <f t="shared" si="339"/>
        <v>-70347.950489791663</v>
      </c>
      <c r="P1929" s="103">
        <f t="shared" si="339"/>
        <v>-35677.596593541668</v>
      </c>
      <c r="Q1929" s="50"/>
    </row>
    <row r="1930" spans="1:17" hidden="1" outlineLevel="1">
      <c r="A1930" s="51">
        <v>23600221</v>
      </c>
      <c r="B1930" s="52" t="s">
        <v>1160</v>
      </c>
      <c r="C1930" s="53" t="s">
        <v>1161</v>
      </c>
      <c r="D1930" s="54" t="s">
        <v>1391</v>
      </c>
      <c r="E1930" s="54"/>
      <c r="F1930" s="55">
        <v>254616.33</v>
      </c>
      <c r="G1930" s="56">
        <f t="shared" si="334"/>
        <v>254616.33</v>
      </c>
      <c r="H1930" s="56">
        <f t="shared" si="335"/>
        <v>0</v>
      </c>
      <c r="I1930" s="103">
        <f t="shared" si="338"/>
        <v>0</v>
      </c>
      <c r="J1930" s="103">
        <f t="shared" si="338"/>
        <v>0</v>
      </c>
      <c r="K1930" s="55"/>
      <c r="L1930" s="55">
        <v>62620.41166666666</v>
      </c>
      <c r="M1930" s="56">
        <f t="shared" si="336"/>
        <v>62620.41166666666</v>
      </c>
      <c r="N1930" s="56">
        <f t="shared" si="337"/>
        <v>0</v>
      </c>
      <c r="O1930" s="103">
        <f t="shared" si="339"/>
        <v>0</v>
      </c>
      <c r="P1930" s="103">
        <f t="shared" si="339"/>
        <v>0</v>
      </c>
      <c r="Q1930" s="50"/>
    </row>
    <row r="1931" spans="1:17" hidden="1" outlineLevel="1">
      <c r="A1931" s="51">
        <v>23600223</v>
      </c>
      <c r="B1931" s="52" t="s">
        <v>1162</v>
      </c>
      <c r="C1931" s="53" t="s">
        <v>1163</v>
      </c>
      <c r="D1931" s="54" t="s">
        <v>1391</v>
      </c>
      <c r="E1931" s="54"/>
      <c r="F1931" s="55">
        <v>-6286.72</v>
      </c>
      <c r="G1931" s="56">
        <f t="shared" si="334"/>
        <v>0</v>
      </c>
      <c r="H1931" s="56">
        <f t="shared" si="335"/>
        <v>0</v>
      </c>
      <c r="I1931" s="103">
        <f t="shared" si="338"/>
        <v>-4171.2387200000003</v>
      </c>
      <c r="J1931" s="103">
        <f t="shared" si="338"/>
        <v>-2115.4812800000004</v>
      </c>
      <c r="K1931" s="55"/>
      <c r="L1931" s="55">
        <v>-4946.0524999999998</v>
      </c>
      <c r="M1931" s="56">
        <f t="shared" si="336"/>
        <v>0</v>
      </c>
      <c r="N1931" s="56">
        <f t="shared" si="337"/>
        <v>0</v>
      </c>
      <c r="O1931" s="103">
        <f t="shared" si="339"/>
        <v>-3281.7058337499998</v>
      </c>
      <c r="P1931" s="103">
        <f t="shared" si="339"/>
        <v>-1664.34666625</v>
      </c>
      <c r="Q1931" s="50"/>
    </row>
    <row r="1932" spans="1:17" hidden="1" outlineLevel="1">
      <c r="A1932" s="51">
        <v>23600232</v>
      </c>
      <c r="B1932" s="52" t="s">
        <v>1164</v>
      </c>
      <c r="C1932" s="53" t="s">
        <v>1165</v>
      </c>
      <c r="D1932" s="54" t="s">
        <v>1391</v>
      </c>
      <c r="E1932" s="54"/>
      <c r="F1932" s="55">
        <v>-16140515.73</v>
      </c>
      <c r="G1932" s="56">
        <f t="shared" si="334"/>
        <v>0</v>
      </c>
      <c r="H1932" s="56">
        <f t="shared" si="335"/>
        <v>-16140515.73</v>
      </c>
      <c r="I1932" s="103">
        <f t="shared" si="338"/>
        <v>0</v>
      </c>
      <c r="J1932" s="103">
        <f t="shared" si="338"/>
        <v>0</v>
      </c>
      <c r="K1932" s="55"/>
      <c r="L1932" s="55">
        <v>-19978637.803749997</v>
      </c>
      <c r="M1932" s="56">
        <f t="shared" si="336"/>
        <v>0</v>
      </c>
      <c r="N1932" s="56">
        <f t="shared" si="337"/>
        <v>-19978637.803749997</v>
      </c>
      <c r="O1932" s="103">
        <f t="shared" si="339"/>
        <v>0</v>
      </c>
      <c r="P1932" s="103">
        <f t="shared" si="339"/>
        <v>0</v>
      </c>
      <c r="Q1932" s="50"/>
    </row>
    <row r="1933" spans="1:17" hidden="1" outlineLevel="1">
      <c r="A1933" s="51" t="s">
        <v>1168</v>
      </c>
      <c r="B1933" s="52" t="s">
        <v>1168</v>
      </c>
      <c r="C1933" s="53" t="s">
        <v>1169</v>
      </c>
      <c r="D1933" s="54" t="s">
        <v>91</v>
      </c>
      <c r="E1933" s="54"/>
      <c r="F1933" s="55">
        <v>-1401260</v>
      </c>
      <c r="G1933" s="56">
        <f t="shared" si="334"/>
        <v>0</v>
      </c>
      <c r="H1933" s="56">
        <f t="shared" si="335"/>
        <v>-1401260</v>
      </c>
      <c r="I1933" s="103">
        <f t="shared" si="338"/>
        <v>0</v>
      </c>
      <c r="J1933" s="103">
        <f t="shared" si="338"/>
        <v>0</v>
      </c>
      <c r="K1933" s="55"/>
      <c r="L1933" s="55">
        <v>-915740.66666666663</v>
      </c>
      <c r="M1933" s="56">
        <f t="shared" si="336"/>
        <v>0</v>
      </c>
      <c r="N1933" s="56">
        <f t="shared" si="337"/>
        <v>-915740.66666666663</v>
      </c>
      <c r="O1933" s="103">
        <f t="shared" si="339"/>
        <v>0</v>
      </c>
      <c r="P1933" s="103">
        <f t="shared" si="339"/>
        <v>0</v>
      </c>
      <c r="Q1933" s="50"/>
    </row>
    <row r="1934" spans="1:17" hidden="1" outlineLevel="1">
      <c r="A1934" s="51">
        <v>23600351</v>
      </c>
      <c r="B1934" s="52" t="s">
        <v>1170</v>
      </c>
      <c r="C1934" s="53" t="s">
        <v>1171</v>
      </c>
      <c r="D1934" s="54" t="s">
        <v>1391</v>
      </c>
      <c r="E1934" s="54"/>
      <c r="F1934" s="55">
        <v>-11428242.029999999</v>
      </c>
      <c r="G1934" s="56">
        <f t="shared" si="334"/>
        <v>-11428242.029999999</v>
      </c>
      <c r="H1934" s="56">
        <f t="shared" si="335"/>
        <v>0</v>
      </c>
      <c r="I1934" s="103">
        <f t="shared" si="338"/>
        <v>0</v>
      </c>
      <c r="J1934" s="103">
        <f t="shared" si="338"/>
        <v>0</v>
      </c>
      <c r="K1934" s="55"/>
      <c r="L1934" s="55">
        <v>-8424345.7108333334</v>
      </c>
      <c r="M1934" s="56">
        <f t="shared" si="336"/>
        <v>-8424345.7108333334</v>
      </c>
      <c r="N1934" s="56">
        <f t="shared" si="337"/>
        <v>0</v>
      </c>
      <c r="O1934" s="103">
        <f t="shared" si="339"/>
        <v>0</v>
      </c>
      <c r="P1934" s="103">
        <f t="shared" si="339"/>
        <v>0</v>
      </c>
      <c r="Q1934" s="50"/>
    </row>
    <row r="1935" spans="1:17" hidden="1" outlineLevel="1">
      <c r="A1935" s="51">
        <v>23600391</v>
      </c>
      <c r="B1935" s="52" t="s">
        <v>1172</v>
      </c>
      <c r="C1935" s="53" t="s">
        <v>1173</v>
      </c>
      <c r="D1935" s="54" t="s">
        <v>1391</v>
      </c>
      <c r="E1935" s="54"/>
      <c r="F1935" s="55">
        <v>-453357</v>
      </c>
      <c r="G1935" s="56">
        <f t="shared" si="334"/>
        <v>-453357</v>
      </c>
      <c r="H1935" s="56">
        <f t="shared" si="335"/>
        <v>0</v>
      </c>
      <c r="I1935" s="103">
        <f t="shared" si="338"/>
        <v>0</v>
      </c>
      <c r="J1935" s="103">
        <f t="shared" si="338"/>
        <v>0</v>
      </c>
      <c r="K1935" s="55"/>
      <c r="L1935" s="55">
        <v>-235335.7141666667</v>
      </c>
      <c r="M1935" s="56">
        <f t="shared" si="336"/>
        <v>-235335.7141666667</v>
      </c>
      <c r="N1935" s="56">
        <f t="shared" si="337"/>
        <v>0</v>
      </c>
      <c r="O1935" s="103">
        <f t="shared" si="339"/>
        <v>0</v>
      </c>
      <c r="P1935" s="103">
        <f t="shared" si="339"/>
        <v>0</v>
      </c>
      <c r="Q1935" s="50"/>
    </row>
    <row r="1936" spans="1:17" hidden="1" outlineLevel="1">
      <c r="A1936" s="51">
        <v>23600421</v>
      </c>
      <c r="B1936" s="52" t="s">
        <v>1174</v>
      </c>
      <c r="C1936" s="53" t="s">
        <v>1175</v>
      </c>
      <c r="D1936" s="54" t="s">
        <v>1391</v>
      </c>
      <c r="E1936" s="54"/>
      <c r="F1936" s="55">
        <v>0</v>
      </c>
      <c r="G1936" s="56">
        <f t="shared" si="334"/>
        <v>0</v>
      </c>
      <c r="H1936" s="56">
        <f t="shared" si="335"/>
        <v>0</v>
      </c>
      <c r="I1936" s="103">
        <f t="shared" si="338"/>
        <v>0</v>
      </c>
      <c r="J1936" s="103">
        <f t="shared" si="338"/>
        <v>0</v>
      </c>
      <c r="K1936" s="55"/>
      <c r="L1936" s="55">
        <v>0</v>
      </c>
      <c r="M1936" s="56">
        <f t="shared" si="336"/>
        <v>0</v>
      </c>
      <c r="N1936" s="56">
        <f t="shared" si="337"/>
        <v>0</v>
      </c>
      <c r="O1936" s="103">
        <f t="shared" si="339"/>
        <v>0</v>
      </c>
      <c r="P1936" s="103">
        <f t="shared" si="339"/>
        <v>0</v>
      </c>
      <c r="Q1936" s="50"/>
    </row>
    <row r="1937" spans="1:17" hidden="1" outlineLevel="1">
      <c r="A1937" s="51">
        <v>23600431</v>
      </c>
      <c r="B1937" s="52" t="s">
        <v>1176</v>
      </c>
      <c r="C1937" s="53" t="s">
        <v>1177</v>
      </c>
      <c r="D1937" s="54" t="s">
        <v>1391</v>
      </c>
      <c r="E1937" s="54"/>
      <c r="F1937" s="55">
        <v>68661.52</v>
      </c>
      <c r="G1937" s="56">
        <f t="shared" si="334"/>
        <v>68661.52</v>
      </c>
      <c r="H1937" s="56">
        <f t="shared" si="335"/>
        <v>0</v>
      </c>
      <c r="I1937" s="103">
        <f t="shared" si="338"/>
        <v>0</v>
      </c>
      <c r="J1937" s="103">
        <f t="shared" si="338"/>
        <v>0</v>
      </c>
      <c r="K1937" s="55"/>
      <c r="L1937" s="55">
        <v>-60267.900416666664</v>
      </c>
      <c r="M1937" s="56">
        <f t="shared" si="336"/>
        <v>-60267.900416666664</v>
      </c>
      <c r="N1937" s="56">
        <f t="shared" si="337"/>
        <v>0</v>
      </c>
      <c r="O1937" s="103">
        <f t="shared" si="339"/>
        <v>0</v>
      </c>
      <c r="P1937" s="103">
        <f t="shared" si="339"/>
        <v>0</v>
      </c>
      <c r="Q1937" s="50"/>
    </row>
    <row r="1938" spans="1:17" hidden="1" outlineLevel="1">
      <c r="A1938" s="51">
        <v>23600451</v>
      </c>
      <c r="B1938" s="52" t="s">
        <v>1178</v>
      </c>
      <c r="C1938" s="53" t="s">
        <v>1179</v>
      </c>
      <c r="D1938" s="54" t="s">
        <v>1391</v>
      </c>
      <c r="E1938" s="54"/>
      <c r="F1938" s="55">
        <v>245814.45</v>
      </c>
      <c r="G1938" s="56">
        <f t="shared" si="334"/>
        <v>245814.45</v>
      </c>
      <c r="H1938" s="56">
        <f t="shared" si="335"/>
        <v>0</v>
      </c>
      <c r="I1938" s="103">
        <f t="shared" si="338"/>
        <v>0</v>
      </c>
      <c r="J1938" s="103">
        <f t="shared" si="338"/>
        <v>0</v>
      </c>
      <c r="K1938" s="55"/>
      <c r="L1938" s="55">
        <v>40672.852916666656</v>
      </c>
      <c r="M1938" s="56">
        <f t="shared" si="336"/>
        <v>40672.852916666656</v>
      </c>
      <c r="N1938" s="56">
        <f t="shared" si="337"/>
        <v>0</v>
      </c>
      <c r="O1938" s="103">
        <f t="shared" si="339"/>
        <v>0</v>
      </c>
      <c r="P1938" s="103">
        <f t="shared" si="339"/>
        <v>0</v>
      </c>
      <c r="Q1938" s="50"/>
    </row>
    <row r="1939" spans="1:17" hidden="1" outlineLevel="1">
      <c r="A1939" s="51">
        <v>23600471</v>
      </c>
      <c r="B1939" s="52" t="s">
        <v>1180</v>
      </c>
      <c r="C1939" s="53" t="s">
        <v>1181</v>
      </c>
      <c r="D1939" s="54" t="s">
        <v>1391</v>
      </c>
      <c r="E1939" s="54"/>
      <c r="F1939" s="55">
        <v>-3235070.83</v>
      </c>
      <c r="G1939" s="56">
        <f t="shared" si="334"/>
        <v>-3235070.83</v>
      </c>
      <c r="H1939" s="56">
        <f t="shared" si="335"/>
        <v>0</v>
      </c>
      <c r="I1939" s="103">
        <f t="shared" si="338"/>
        <v>0</v>
      </c>
      <c r="J1939" s="103">
        <f t="shared" si="338"/>
        <v>0</v>
      </c>
      <c r="K1939" s="55"/>
      <c r="L1939" s="55">
        <v>-4945165.6262499997</v>
      </c>
      <c r="M1939" s="56">
        <f t="shared" si="336"/>
        <v>-4945165.6262499997</v>
      </c>
      <c r="N1939" s="56">
        <f t="shared" si="337"/>
        <v>0</v>
      </c>
      <c r="O1939" s="103">
        <f t="shared" si="339"/>
        <v>0</v>
      </c>
      <c r="P1939" s="103">
        <f t="shared" si="339"/>
        <v>0</v>
      </c>
      <c r="Q1939" s="50"/>
    </row>
    <row r="1940" spans="1:17" hidden="1" outlineLevel="1">
      <c r="A1940" s="51">
        <v>23600552</v>
      </c>
      <c r="B1940" s="52" t="s">
        <v>1188</v>
      </c>
      <c r="C1940" s="53" t="s">
        <v>1189</v>
      </c>
      <c r="D1940" s="54" t="s">
        <v>1391</v>
      </c>
      <c r="E1940" s="54"/>
      <c r="F1940" s="55">
        <v>-4886862.5</v>
      </c>
      <c r="G1940" s="56">
        <f t="shared" si="334"/>
        <v>0</v>
      </c>
      <c r="H1940" s="56">
        <f t="shared" si="335"/>
        <v>-4886862.5</v>
      </c>
      <c r="I1940" s="103">
        <f t="shared" si="338"/>
        <v>0</v>
      </c>
      <c r="J1940" s="103">
        <f t="shared" si="338"/>
        <v>0</v>
      </c>
      <c r="K1940" s="55"/>
      <c r="L1940" s="55">
        <v>-2792279.9633333329</v>
      </c>
      <c r="M1940" s="56">
        <f t="shared" si="336"/>
        <v>0</v>
      </c>
      <c r="N1940" s="56">
        <f t="shared" si="337"/>
        <v>-2792279.9633333329</v>
      </c>
      <c r="O1940" s="103">
        <f t="shared" si="339"/>
        <v>0</v>
      </c>
      <c r="P1940" s="103">
        <f t="shared" si="339"/>
        <v>0</v>
      </c>
      <c r="Q1940" s="50"/>
    </row>
    <row r="1941" spans="1:17" hidden="1" outlineLevel="1">
      <c r="A1941" s="51">
        <v>23600602</v>
      </c>
      <c r="B1941" s="52" t="s">
        <v>1190</v>
      </c>
      <c r="C1941" s="53" t="s">
        <v>1191</v>
      </c>
      <c r="D1941" s="54" t="s">
        <v>1391</v>
      </c>
      <c r="E1941" s="54"/>
      <c r="F1941" s="55">
        <v>-6706105.1799999997</v>
      </c>
      <c r="G1941" s="56">
        <f t="shared" si="334"/>
        <v>0</v>
      </c>
      <c r="H1941" s="56">
        <f t="shared" si="335"/>
        <v>-6706105.1799999997</v>
      </c>
      <c r="I1941" s="103">
        <f t="shared" si="338"/>
        <v>0</v>
      </c>
      <c r="J1941" s="103">
        <f t="shared" si="338"/>
        <v>0</v>
      </c>
      <c r="K1941" s="55"/>
      <c r="L1941" s="55">
        <v>-3788373.0366666666</v>
      </c>
      <c r="M1941" s="56">
        <f t="shared" si="336"/>
        <v>0</v>
      </c>
      <c r="N1941" s="56">
        <f t="shared" si="337"/>
        <v>-3788373.0366666666</v>
      </c>
      <c r="O1941" s="103">
        <f t="shared" si="339"/>
        <v>0</v>
      </c>
      <c r="P1941" s="103">
        <f t="shared" si="339"/>
        <v>0</v>
      </c>
      <c r="Q1941" s="50"/>
    </row>
    <row r="1942" spans="1:17" hidden="1" outlineLevel="1">
      <c r="A1942" s="51">
        <v>23601003</v>
      </c>
      <c r="B1942" s="52" t="s">
        <v>1192</v>
      </c>
      <c r="C1942" s="53" t="s">
        <v>1193</v>
      </c>
      <c r="D1942" s="54" t="s">
        <v>1391</v>
      </c>
      <c r="E1942" s="54"/>
      <c r="F1942" s="55">
        <v>-786652.71</v>
      </c>
      <c r="G1942" s="56">
        <f t="shared" ref="G1942:G1973" si="340">IF(RIGHT($A1942)="1",$F1942,0)</f>
        <v>0</v>
      </c>
      <c r="H1942" s="56">
        <f t="shared" ref="H1942:H1973" si="341">IF(RIGHT($A1942)="2",$F1942,0)</f>
        <v>0</v>
      </c>
      <c r="I1942" s="103">
        <f t="shared" si="338"/>
        <v>-521944.07308499998</v>
      </c>
      <c r="J1942" s="103">
        <f t="shared" si="338"/>
        <v>-264708.63691499998</v>
      </c>
      <c r="K1942" s="55"/>
      <c r="L1942" s="55">
        <v>-622268.96208333329</v>
      </c>
      <c r="M1942" s="56">
        <f t="shared" ref="M1942:M1973" si="342">IF(RIGHT($A1942)="1",$L1942,0)</f>
        <v>0</v>
      </c>
      <c r="N1942" s="56">
        <f t="shared" ref="N1942:N1973" si="343">IF(RIGHT($A1942)="2",$L1942,0)</f>
        <v>0</v>
      </c>
      <c r="O1942" s="103">
        <f t="shared" si="339"/>
        <v>-412875.45634229161</v>
      </c>
      <c r="P1942" s="103">
        <f t="shared" si="339"/>
        <v>-209393.50574104168</v>
      </c>
      <c r="Q1942" s="50"/>
    </row>
    <row r="1943" spans="1:17" hidden="1" outlineLevel="1">
      <c r="A1943" s="51">
        <v>23601013</v>
      </c>
      <c r="B1943" s="52" t="s">
        <v>1194</v>
      </c>
      <c r="C1943" s="53" t="s">
        <v>1195</v>
      </c>
      <c r="D1943" s="54" t="s">
        <v>1391</v>
      </c>
      <c r="E1943" s="54"/>
      <c r="F1943" s="55">
        <v>-169261.95</v>
      </c>
      <c r="G1943" s="56">
        <f t="shared" si="340"/>
        <v>0</v>
      </c>
      <c r="H1943" s="56">
        <f t="shared" si="341"/>
        <v>0</v>
      </c>
      <c r="I1943" s="103">
        <f t="shared" si="338"/>
        <v>-112305.30382500001</v>
      </c>
      <c r="J1943" s="103">
        <f t="shared" si="338"/>
        <v>-56956.646175000009</v>
      </c>
      <c r="K1943" s="55"/>
      <c r="L1943" s="55">
        <v>-117870.77750000001</v>
      </c>
      <c r="M1943" s="56">
        <f t="shared" si="342"/>
        <v>0</v>
      </c>
      <c r="N1943" s="56">
        <f t="shared" si="343"/>
        <v>0</v>
      </c>
      <c r="O1943" s="103">
        <f t="shared" si="339"/>
        <v>-78207.260871250008</v>
      </c>
      <c r="P1943" s="103">
        <f t="shared" si="339"/>
        <v>-39663.516628750003</v>
      </c>
      <c r="Q1943" s="50"/>
    </row>
    <row r="1944" spans="1:17" hidden="1" outlineLevel="1">
      <c r="A1944" s="51">
        <v>23601023</v>
      </c>
      <c r="B1944" s="52" t="s">
        <v>1196</v>
      </c>
      <c r="C1944" s="53" t="s">
        <v>1197</v>
      </c>
      <c r="D1944" s="54" t="s">
        <v>1391</v>
      </c>
      <c r="E1944" s="54"/>
      <c r="F1944" s="55">
        <v>-644964.06999999995</v>
      </c>
      <c r="G1944" s="56">
        <f t="shared" si="340"/>
        <v>0</v>
      </c>
      <c r="H1944" s="56">
        <f t="shared" si="341"/>
        <v>0</v>
      </c>
      <c r="I1944" s="103">
        <f t="shared" si="338"/>
        <v>-427933.66044499993</v>
      </c>
      <c r="J1944" s="103">
        <f t="shared" si="338"/>
        <v>-217030.40955499999</v>
      </c>
      <c r="K1944" s="55"/>
      <c r="L1944" s="55">
        <v>-37771.75541666666</v>
      </c>
      <c r="M1944" s="56">
        <f t="shared" si="342"/>
        <v>0</v>
      </c>
      <c r="N1944" s="56">
        <f t="shared" si="343"/>
        <v>0</v>
      </c>
      <c r="O1944" s="103">
        <f t="shared" si="339"/>
        <v>-25061.559718958328</v>
      </c>
      <c r="P1944" s="103">
        <f t="shared" si="339"/>
        <v>-12710.195697708332</v>
      </c>
      <c r="Q1944" s="50"/>
    </row>
    <row r="1945" spans="1:17" hidden="1" outlineLevel="1">
      <c r="A1945" s="51">
        <v>23601043</v>
      </c>
      <c r="B1945" s="52" t="s">
        <v>1200</v>
      </c>
      <c r="C1945" s="53" t="s">
        <v>1201</v>
      </c>
      <c r="D1945" s="54" t="s">
        <v>1391</v>
      </c>
      <c r="E1945" s="54"/>
      <c r="F1945" s="55">
        <v>-31535.24</v>
      </c>
      <c r="G1945" s="56">
        <f t="shared" si="340"/>
        <v>0</v>
      </c>
      <c r="H1945" s="56">
        <f t="shared" si="341"/>
        <v>0</v>
      </c>
      <c r="I1945" s="103">
        <f t="shared" si="338"/>
        <v>-20923.631740000001</v>
      </c>
      <c r="J1945" s="103">
        <f t="shared" si="338"/>
        <v>-10611.608260000001</v>
      </c>
      <c r="K1945" s="55"/>
      <c r="L1945" s="55">
        <v>-37359.971666666672</v>
      </c>
      <c r="M1945" s="56">
        <f t="shared" si="342"/>
        <v>0</v>
      </c>
      <c r="N1945" s="56">
        <f t="shared" si="343"/>
        <v>0</v>
      </c>
      <c r="O1945" s="103">
        <f t="shared" si="339"/>
        <v>-24788.341200833336</v>
      </c>
      <c r="P1945" s="103">
        <f t="shared" si="339"/>
        <v>-12571.630465833336</v>
      </c>
      <c r="Q1945" s="50"/>
    </row>
    <row r="1946" spans="1:17" hidden="1" outlineLevel="1">
      <c r="A1946" s="51">
        <v>23700363</v>
      </c>
      <c r="B1946" s="52" t="s">
        <v>1204</v>
      </c>
      <c r="C1946" s="53" t="s">
        <v>1205</v>
      </c>
      <c r="D1946" s="54" t="s">
        <v>1391</v>
      </c>
      <c r="E1946" s="54"/>
      <c r="F1946" s="55">
        <v>-44687.5</v>
      </c>
      <c r="G1946" s="56">
        <f t="shared" si="340"/>
        <v>0</v>
      </c>
      <c r="H1946" s="56">
        <f t="shared" si="341"/>
        <v>0</v>
      </c>
      <c r="I1946" s="103">
        <f t="shared" ref="I1946:J1965" si="344">IF(AND(RIGHT($A1946)&lt;&gt;"1",RIGHT($A1946)&lt;&gt;"2"),$F1946,0)*I$1385</f>
        <v>-29650.15625</v>
      </c>
      <c r="J1946" s="103">
        <f t="shared" si="344"/>
        <v>-15037.343750000002</v>
      </c>
      <c r="K1946" s="55"/>
      <c r="L1946" s="55">
        <v>-268125</v>
      </c>
      <c r="M1946" s="56">
        <f t="shared" si="342"/>
        <v>0</v>
      </c>
      <c r="N1946" s="56">
        <f t="shared" si="343"/>
        <v>0</v>
      </c>
      <c r="O1946" s="103">
        <f t="shared" ref="O1946:P1965" si="345">IF(AND(RIGHT($A1946)&lt;&gt;"1",RIGHT($A1946)&lt;&gt;"2"),$L1946,0)*O$1385</f>
        <v>-177900.9375</v>
      </c>
      <c r="P1946" s="103">
        <f t="shared" si="345"/>
        <v>-90224.0625</v>
      </c>
      <c r="Q1946" s="50"/>
    </row>
    <row r="1947" spans="1:17" hidden="1" outlineLevel="1">
      <c r="A1947" s="51">
        <v>23700383</v>
      </c>
      <c r="B1947" s="52" t="s">
        <v>1206</v>
      </c>
      <c r="C1947" s="53" t="s">
        <v>1207</v>
      </c>
      <c r="D1947" s="54" t="s">
        <v>1391</v>
      </c>
      <c r="E1947" s="54"/>
      <c r="F1947" s="55">
        <v>-6000</v>
      </c>
      <c r="G1947" s="56">
        <f t="shared" si="340"/>
        <v>0</v>
      </c>
      <c r="H1947" s="56">
        <f t="shared" si="341"/>
        <v>0</v>
      </c>
      <c r="I1947" s="103">
        <f t="shared" si="344"/>
        <v>-3981</v>
      </c>
      <c r="J1947" s="103">
        <f t="shared" si="344"/>
        <v>-2019.0000000000002</v>
      </c>
      <c r="K1947" s="55"/>
      <c r="L1947" s="55">
        <v>-36000</v>
      </c>
      <c r="M1947" s="56">
        <f t="shared" si="342"/>
        <v>0</v>
      </c>
      <c r="N1947" s="56">
        <f t="shared" si="343"/>
        <v>0</v>
      </c>
      <c r="O1947" s="103">
        <f t="shared" si="345"/>
        <v>-23886</v>
      </c>
      <c r="P1947" s="103">
        <f t="shared" si="345"/>
        <v>-12114</v>
      </c>
      <c r="Q1947" s="50"/>
    </row>
    <row r="1948" spans="1:17" hidden="1" outlineLevel="1">
      <c r="A1948" s="51">
        <v>23700713</v>
      </c>
      <c r="B1948" s="52" t="s">
        <v>1208</v>
      </c>
      <c r="C1948" s="53" t="s">
        <v>1209</v>
      </c>
      <c r="D1948" s="54" t="s">
        <v>1391</v>
      </c>
      <c r="E1948" s="54"/>
      <c r="F1948" s="55">
        <v>0</v>
      </c>
      <c r="G1948" s="56">
        <f t="shared" si="340"/>
        <v>0</v>
      </c>
      <c r="H1948" s="56">
        <f t="shared" si="341"/>
        <v>0</v>
      </c>
      <c r="I1948" s="103">
        <f t="shared" si="344"/>
        <v>0</v>
      </c>
      <c r="J1948" s="103">
        <f t="shared" si="344"/>
        <v>0</v>
      </c>
      <c r="K1948" s="55"/>
      <c r="L1948" s="55">
        <v>0</v>
      </c>
      <c r="M1948" s="56">
        <f t="shared" si="342"/>
        <v>0</v>
      </c>
      <c r="N1948" s="56">
        <f t="shared" si="343"/>
        <v>0</v>
      </c>
      <c r="O1948" s="103">
        <f t="shared" si="345"/>
        <v>0</v>
      </c>
      <c r="P1948" s="103">
        <f t="shared" si="345"/>
        <v>0</v>
      </c>
      <c r="Q1948" s="50"/>
    </row>
    <row r="1949" spans="1:17" hidden="1" outlineLevel="1">
      <c r="A1949" s="51">
        <v>23700813</v>
      </c>
      <c r="B1949" s="52" t="s">
        <v>1210</v>
      </c>
      <c r="C1949" s="53" t="s">
        <v>1211</v>
      </c>
      <c r="D1949" s="54" t="s">
        <v>1391</v>
      </c>
      <c r="E1949" s="54"/>
      <c r="F1949" s="55">
        <v>-1458332.96</v>
      </c>
      <c r="G1949" s="56">
        <f t="shared" si="340"/>
        <v>0</v>
      </c>
      <c r="H1949" s="56">
        <f t="shared" si="341"/>
        <v>0</v>
      </c>
      <c r="I1949" s="103">
        <f t="shared" si="344"/>
        <v>-967603.91895999992</v>
      </c>
      <c r="J1949" s="103">
        <f t="shared" si="344"/>
        <v>-490729.04104000004</v>
      </c>
      <c r="K1949" s="55"/>
      <c r="L1949" s="55">
        <v>-1749999.6466666667</v>
      </c>
      <c r="M1949" s="56">
        <f t="shared" si="342"/>
        <v>0</v>
      </c>
      <c r="N1949" s="56">
        <f t="shared" si="343"/>
        <v>0</v>
      </c>
      <c r="O1949" s="103">
        <f t="shared" si="345"/>
        <v>-1161124.7655633334</v>
      </c>
      <c r="P1949" s="103">
        <f t="shared" si="345"/>
        <v>-588874.88110333344</v>
      </c>
      <c r="Q1949" s="50"/>
    </row>
    <row r="1950" spans="1:17" hidden="1" outlineLevel="1">
      <c r="A1950" s="51">
        <v>23700823</v>
      </c>
      <c r="B1950" s="52" t="s">
        <v>1212</v>
      </c>
      <c r="C1950" s="53" t="s">
        <v>1213</v>
      </c>
      <c r="D1950" s="54" t="s">
        <v>1391</v>
      </c>
      <c r="E1950" s="54"/>
      <c r="F1950" s="55">
        <v>0</v>
      </c>
      <c r="G1950" s="56">
        <f t="shared" si="340"/>
        <v>0</v>
      </c>
      <c r="H1950" s="56">
        <f t="shared" si="341"/>
        <v>0</v>
      </c>
      <c r="I1950" s="103">
        <f t="shared" si="344"/>
        <v>0</v>
      </c>
      <c r="J1950" s="103">
        <f t="shared" si="344"/>
        <v>0</v>
      </c>
      <c r="K1950" s="55"/>
      <c r="L1950" s="55">
        <v>0</v>
      </c>
      <c r="M1950" s="56">
        <f t="shared" si="342"/>
        <v>0</v>
      </c>
      <c r="N1950" s="56">
        <f t="shared" si="343"/>
        <v>0</v>
      </c>
      <c r="O1950" s="103">
        <f t="shared" si="345"/>
        <v>0</v>
      </c>
      <c r="P1950" s="103">
        <f t="shared" si="345"/>
        <v>0</v>
      </c>
      <c r="Q1950" s="50"/>
    </row>
    <row r="1951" spans="1:17" hidden="1" outlineLevel="1">
      <c r="A1951" s="51">
        <v>23700841</v>
      </c>
      <c r="B1951" s="52" t="s">
        <v>1214</v>
      </c>
      <c r="C1951" s="53" t="s">
        <v>1215</v>
      </c>
      <c r="D1951" s="54" t="s">
        <v>1391</v>
      </c>
      <c r="E1951" s="54"/>
      <c r="F1951" s="55">
        <v>-404326.64</v>
      </c>
      <c r="G1951" s="56">
        <f t="shared" si="340"/>
        <v>-404326.64</v>
      </c>
      <c r="H1951" s="56">
        <f t="shared" si="341"/>
        <v>0</v>
      </c>
      <c r="I1951" s="103">
        <f t="shared" si="344"/>
        <v>0</v>
      </c>
      <c r="J1951" s="103">
        <f t="shared" si="344"/>
        <v>0</v>
      </c>
      <c r="K1951" s="55"/>
      <c r="L1951" s="55">
        <v>-373741.21791666659</v>
      </c>
      <c r="M1951" s="56">
        <f t="shared" si="342"/>
        <v>-373741.21791666659</v>
      </c>
      <c r="N1951" s="56">
        <f t="shared" si="343"/>
        <v>0</v>
      </c>
      <c r="O1951" s="103">
        <f t="shared" si="345"/>
        <v>0</v>
      </c>
      <c r="P1951" s="103">
        <f t="shared" si="345"/>
        <v>0</v>
      </c>
      <c r="Q1951" s="50"/>
    </row>
    <row r="1952" spans="1:17" hidden="1" outlineLevel="1">
      <c r="A1952" s="51">
        <v>23700873</v>
      </c>
      <c r="B1952" s="52" t="s">
        <v>1216</v>
      </c>
      <c r="C1952" s="53" t="s">
        <v>1217</v>
      </c>
      <c r="D1952" s="54" t="s">
        <v>1391</v>
      </c>
      <c r="E1952" s="54"/>
      <c r="F1952" s="55">
        <v>-6142500</v>
      </c>
      <c r="G1952" s="56">
        <f t="shared" si="340"/>
        <v>0</v>
      </c>
      <c r="H1952" s="56">
        <f t="shared" si="341"/>
        <v>0</v>
      </c>
      <c r="I1952" s="103">
        <f t="shared" si="344"/>
        <v>-4075548.75</v>
      </c>
      <c r="J1952" s="103">
        <f t="shared" si="344"/>
        <v>-2066951.2500000002</v>
      </c>
      <c r="K1952" s="55"/>
      <c r="L1952" s="55">
        <v>-5265000</v>
      </c>
      <c r="M1952" s="56">
        <f t="shared" si="342"/>
        <v>0</v>
      </c>
      <c r="N1952" s="56">
        <f t="shared" si="343"/>
        <v>0</v>
      </c>
      <c r="O1952" s="103">
        <f t="shared" si="345"/>
        <v>-3493327.5</v>
      </c>
      <c r="P1952" s="103">
        <f t="shared" si="345"/>
        <v>-1771672.5</v>
      </c>
      <c r="Q1952" s="50"/>
    </row>
    <row r="1953" spans="1:17" hidden="1" outlineLevel="1">
      <c r="A1953" s="51">
        <v>23700963</v>
      </c>
      <c r="B1953" s="52" t="s">
        <v>1218</v>
      </c>
      <c r="C1953" s="53" t="s">
        <v>1219</v>
      </c>
      <c r="D1953" s="54" t="s">
        <v>1391</v>
      </c>
      <c r="E1953" s="54"/>
      <c r="F1953" s="55">
        <v>-1180368.54</v>
      </c>
      <c r="G1953" s="56">
        <f t="shared" si="340"/>
        <v>0</v>
      </c>
      <c r="H1953" s="56">
        <f t="shared" si="341"/>
        <v>0</v>
      </c>
      <c r="I1953" s="103">
        <f t="shared" si="344"/>
        <v>-783174.52628999995</v>
      </c>
      <c r="J1953" s="103">
        <f t="shared" si="344"/>
        <v>-397194.01371000003</v>
      </c>
      <c r="K1953" s="55"/>
      <c r="L1953" s="55">
        <v>-4036097.686666667</v>
      </c>
      <c r="M1953" s="56">
        <f t="shared" si="342"/>
        <v>0</v>
      </c>
      <c r="N1953" s="56">
        <f t="shared" si="343"/>
        <v>0</v>
      </c>
      <c r="O1953" s="103">
        <f t="shared" si="345"/>
        <v>-2677950.8151033334</v>
      </c>
      <c r="P1953" s="103">
        <f t="shared" si="345"/>
        <v>-1358146.8715633336</v>
      </c>
      <c r="Q1953" s="50"/>
    </row>
    <row r="1954" spans="1:17" hidden="1" outlineLevel="1">
      <c r="A1954" s="51">
        <v>23701013</v>
      </c>
      <c r="B1954" s="52" t="s">
        <v>1220</v>
      </c>
      <c r="C1954" s="53" t="s">
        <v>1221</v>
      </c>
      <c r="D1954" s="54" t="s">
        <v>1391</v>
      </c>
      <c r="E1954" s="54"/>
      <c r="F1954" s="55">
        <v>0</v>
      </c>
      <c r="G1954" s="56">
        <f t="shared" si="340"/>
        <v>0</v>
      </c>
      <c r="H1954" s="56">
        <f t="shared" si="341"/>
        <v>0</v>
      </c>
      <c r="I1954" s="103">
        <f t="shared" si="344"/>
        <v>0</v>
      </c>
      <c r="J1954" s="103">
        <f t="shared" si="344"/>
        <v>0</v>
      </c>
      <c r="K1954" s="55"/>
      <c r="L1954" s="55">
        <v>0</v>
      </c>
      <c r="M1954" s="56">
        <f t="shared" si="342"/>
        <v>0</v>
      </c>
      <c r="N1954" s="56">
        <f t="shared" si="343"/>
        <v>0</v>
      </c>
      <c r="O1954" s="103">
        <f t="shared" si="345"/>
        <v>0</v>
      </c>
      <c r="P1954" s="103">
        <f t="shared" si="345"/>
        <v>0</v>
      </c>
      <c r="Q1954" s="50"/>
    </row>
    <row r="1955" spans="1:17" hidden="1" outlineLevel="1">
      <c r="A1955" s="51">
        <v>23701023</v>
      </c>
      <c r="B1955" s="52" t="s">
        <v>1222</v>
      </c>
      <c r="C1955" s="53" t="s">
        <v>1223</v>
      </c>
      <c r="D1955" s="54" t="s">
        <v>1391</v>
      </c>
      <c r="E1955" s="54"/>
      <c r="F1955" s="55">
        <v>-746470.95</v>
      </c>
      <c r="G1955" s="56">
        <f t="shared" si="340"/>
        <v>0</v>
      </c>
      <c r="H1955" s="56">
        <f t="shared" si="341"/>
        <v>0</v>
      </c>
      <c r="I1955" s="103">
        <f t="shared" si="344"/>
        <v>-495283.47532499995</v>
      </c>
      <c r="J1955" s="103">
        <f t="shared" si="344"/>
        <v>-251187.474675</v>
      </c>
      <c r="K1955" s="55"/>
      <c r="L1955" s="55">
        <v>-4248554.3033333328</v>
      </c>
      <c r="M1955" s="56">
        <f t="shared" si="342"/>
        <v>0</v>
      </c>
      <c r="N1955" s="56">
        <f t="shared" si="343"/>
        <v>0</v>
      </c>
      <c r="O1955" s="103">
        <f t="shared" si="345"/>
        <v>-2818915.780261666</v>
      </c>
      <c r="P1955" s="103">
        <f t="shared" si="345"/>
        <v>-1429638.5230716665</v>
      </c>
      <c r="Q1955" s="50"/>
    </row>
    <row r="1956" spans="1:17" hidden="1" outlineLevel="1">
      <c r="A1956" s="51">
        <v>23701033</v>
      </c>
      <c r="B1956" s="52" t="s">
        <v>1224</v>
      </c>
      <c r="C1956" s="53" t="s">
        <v>1225</v>
      </c>
      <c r="D1956" s="54" t="s">
        <v>1391</v>
      </c>
      <c r="E1956" s="54"/>
      <c r="F1956" s="55">
        <v>-5542033.3300000001</v>
      </c>
      <c r="G1956" s="56">
        <f t="shared" si="340"/>
        <v>0</v>
      </c>
      <c r="H1956" s="56">
        <f t="shared" si="341"/>
        <v>0</v>
      </c>
      <c r="I1956" s="103">
        <f t="shared" si="344"/>
        <v>-3677139.114455</v>
      </c>
      <c r="J1956" s="103">
        <f t="shared" si="344"/>
        <v>-1864894.215545</v>
      </c>
      <c r="K1956" s="55"/>
      <c r="L1956" s="55">
        <v>-4757783.3299999991</v>
      </c>
      <c r="M1956" s="56">
        <f t="shared" si="342"/>
        <v>0</v>
      </c>
      <c r="N1956" s="56">
        <f t="shared" si="343"/>
        <v>0</v>
      </c>
      <c r="O1956" s="103">
        <f t="shared" si="345"/>
        <v>-3156789.2394549991</v>
      </c>
      <c r="P1956" s="103">
        <f t="shared" si="345"/>
        <v>-1600994.0905449998</v>
      </c>
      <c r="Q1956" s="50"/>
    </row>
    <row r="1957" spans="1:17" hidden="1" outlineLevel="1">
      <c r="A1957" s="51">
        <v>23701053</v>
      </c>
      <c r="B1957" s="52" t="s">
        <v>1226</v>
      </c>
      <c r="C1957" s="53" t="s">
        <v>1227</v>
      </c>
      <c r="D1957" s="54" t="s">
        <v>1391</v>
      </c>
      <c r="E1957" s="54"/>
      <c r="F1957" s="55">
        <v>0</v>
      </c>
      <c r="G1957" s="56">
        <f t="shared" si="340"/>
        <v>0</v>
      </c>
      <c r="H1957" s="56">
        <f t="shared" si="341"/>
        <v>0</v>
      </c>
      <c r="I1957" s="103">
        <f t="shared" si="344"/>
        <v>0</v>
      </c>
      <c r="J1957" s="103">
        <f t="shared" si="344"/>
        <v>0</v>
      </c>
      <c r="K1957" s="55"/>
      <c r="L1957" s="55">
        <v>0</v>
      </c>
      <c r="M1957" s="56">
        <f t="shared" si="342"/>
        <v>0</v>
      </c>
      <c r="N1957" s="56">
        <f t="shared" si="343"/>
        <v>0</v>
      </c>
      <c r="O1957" s="103">
        <f t="shared" si="345"/>
        <v>0</v>
      </c>
      <c r="P1957" s="103">
        <f t="shared" si="345"/>
        <v>0</v>
      </c>
      <c r="Q1957" s="50"/>
    </row>
    <row r="1958" spans="1:17" hidden="1" outlineLevel="1">
      <c r="A1958" s="51">
        <v>23701063</v>
      </c>
      <c r="B1958" s="52" t="s">
        <v>1228</v>
      </c>
      <c r="C1958" s="53" t="s">
        <v>1229</v>
      </c>
      <c r="D1958" s="54" t="s">
        <v>1391</v>
      </c>
      <c r="E1958" s="54"/>
      <c r="F1958" s="55">
        <v>-8349.2199999999993</v>
      </c>
      <c r="G1958" s="56">
        <f t="shared" si="340"/>
        <v>0</v>
      </c>
      <c r="H1958" s="56">
        <f t="shared" si="341"/>
        <v>0</v>
      </c>
      <c r="I1958" s="103">
        <f t="shared" si="344"/>
        <v>-5539.7074699999994</v>
      </c>
      <c r="J1958" s="103">
        <f t="shared" si="344"/>
        <v>-2809.51253</v>
      </c>
      <c r="K1958" s="55"/>
      <c r="L1958" s="55">
        <v>-129244.66166666668</v>
      </c>
      <c r="M1958" s="56">
        <f t="shared" si="342"/>
        <v>0</v>
      </c>
      <c r="N1958" s="56">
        <f t="shared" si="343"/>
        <v>0</v>
      </c>
      <c r="O1958" s="103">
        <f t="shared" si="345"/>
        <v>-85753.833015833341</v>
      </c>
      <c r="P1958" s="103">
        <f t="shared" si="345"/>
        <v>-43490.82865083334</v>
      </c>
      <c r="Q1958" s="50"/>
    </row>
    <row r="1959" spans="1:17" hidden="1" outlineLevel="1">
      <c r="A1959" s="51" t="s">
        <v>1230</v>
      </c>
      <c r="B1959" s="52" t="s">
        <v>1230</v>
      </c>
      <c r="C1959" s="53" t="s">
        <v>1231</v>
      </c>
      <c r="D1959" s="54" t="s">
        <v>1391</v>
      </c>
      <c r="E1959" s="54"/>
      <c r="F1959" s="55">
        <v>-1055750</v>
      </c>
      <c r="G1959" s="56">
        <f t="shared" si="340"/>
        <v>0</v>
      </c>
      <c r="H1959" s="56">
        <f t="shared" si="341"/>
        <v>0</v>
      </c>
      <c r="I1959" s="103">
        <f t="shared" si="344"/>
        <v>-700490.125</v>
      </c>
      <c r="J1959" s="103">
        <f t="shared" si="344"/>
        <v>-355259.875</v>
      </c>
      <c r="K1959" s="55"/>
      <c r="L1959" s="55">
        <v>-6334500</v>
      </c>
      <c r="M1959" s="56">
        <f t="shared" si="342"/>
        <v>0</v>
      </c>
      <c r="N1959" s="56">
        <f t="shared" si="343"/>
        <v>0</v>
      </c>
      <c r="O1959" s="103">
        <f t="shared" si="345"/>
        <v>-4202940.75</v>
      </c>
      <c r="P1959" s="103">
        <f t="shared" si="345"/>
        <v>-2131559.25</v>
      </c>
      <c r="Q1959" s="50"/>
    </row>
    <row r="1960" spans="1:17" hidden="1" outlineLevel="1">
      <c r="A1960" s="51">
        <v>23701113</v>
      </c>
      <c r="B1960" s="52" t="s">
        <v>1232</v>
      </c>
      <c r="C1960" s="53" t="s">
        <v>1233</v>
      </c>
      <c r="D1960" s="54" t="s">
        <v>1391</v>
      </c>
      <c r="E1960" s="54"/>
      <c r="F1960" s="55">
        <v>-5037375</v>
      </c>
      <c r="G1960" s="56">
        <f t="shared" si="340"/>
        <v>0</v>
      </c>
      <c r="H1960" s="56">
        <f t="shared" si="341"/>
        <v>0</v>
      </c>
      <c r="I1960" s="103">
        <f t="shared" si="344"/>
        <v>-3342298.3125</v>
      </c>
      <c r="J1960" s="103">
        <f t="shared" si="344"/>
        <v>-1695076.6875</v>
      </c>
      <c r="K1960" s="55"/>
      <c r="L1960" s="55">
        <v>-5876937.5</v>
      </c>
      <c r="M1960" s="56">
        <f t="shared" si="342"/>
        <v>0</v>
      </c>
      <c r="N1960" s="56">
        <f t="shared" si="343"/>
        <v>0</v>
      </c>
      <c r="O1960" s="103">
        <f t="shared" si="345"/>
        <v>-3899348.03125</v>
      </c>
      <c r="P1960" s="103">
        <f t="shared" si="345"/>
        <v>-1977589.4687500002</v>
      </c>
      <c r="Q1960" s="50"/>
    </row>
    <row r="1961" spans="1:17" hidden="1" outlineLevel="1">
      <c r="A1961" s="51">
        <v>23701123</v>
      </c>
      <c r="B1961" s="52" t="s">
        <v>1234</v>
      </c>
      <c r="C1961" s="53" t="s">
        <v>1235</v>
      </c>
      <c r="D1961" s="54" t="s">
        <v>1391</v>
      </c>
      <c r="E1961" s="54"/>
      <c r="F1961" s="55">
        <v>-5597809.3200000003</v>
      </c>
      <c r="G1961" s="56">
        <f t="shared" si="340"/>
        <v>0</v>
      </c>
      <c r="H1961" s="56">
        <f t="shared" si="341"/>
        <v>0</v>
      </c>
      <c r="I1961" s="103">
        <f t="shared" si="344"/>
        <v>-3714146.4838200002</v>
      </c>
      <c r="J1961" s="103">
        <f t="shared" si="344"/>
        <v>-1883662.8361800003</v>
      </c>
      <c r="K1961" s="55"/>
      <c r="L1961" s="55">
        <v>-4813069.7166666659</v>
      </c>
      <c r="M1961" s="56">
        <f t="shared" si="342"/>
        <v>0</v>
      </c>
      <c r="N1961" s="56">
        <f t="shared" si="343"/>
        <v>0</v>
      </c>
      <c r="O1961" s="103">
        <f t="shared" si="345"/>
        <v>-3193471.7570083328</v>
      </c>
      <c r="P1961" s="103">
        <f t="shared" si="345"/>
        <v>-1619597.9596583331</v>
      </c>
      <c r="Q1961" s="50"/>
    </row>
    <row r="1962" spans="1:17" hidden="1" outlineLevel="1">
      <c r="A1962" s="51">
        <v>23701133</v>
      </c>
      <c r="B1962" s="52" t="s">
        <v>1236</v>
      </c>
      <c r="C1962" s="53" t="s">
        <v>1237</v>
      </c>
      <c r="D1962" s="54" t="s">
        <v>1391</v>
      </c>
      <c r="E1962" s="54"/>
      <c r="F1962" s="55">
        <v>-6644610.7199999997</v>
      </c>
      <c r="G1962" s="56">
        <f t="shared" si="340"/>
        <v>0</v>
      </c>
      <c r="H1962" s="56">
        <f t="shared" si="341"/>
        <v>0</v>
      </c>
      <c r="I1962" s="103">
        <f t="shared" si="344"/>
        <v>-4408699.2127199993</v>
      </c>
      <c r="J1962" s="103">
        <f t="shared" si="344"/>
        <v>-2235911.50728</v>
      </c>
      <c r="K1962" s="55"/>
      <c r="L1962" s="55">
        <v>-3642527.4066666667</v>
      </c>
      <c r="M1962" s="56">
        <f t="shared" si="342"/>
        <v>0</v>
      </c>
      <c r="N1962" s="56">
        <f t="shared" si="343"/>
        <v>0</v>
      </c>
      <c r="O1962" s="103">
        <f t="shared" si="345"/>
        <v>-2416816.9343233332</v>
      </c>
      <c r="P1962" s="103">
        <f t="shared" si="345"/>
        <v>-1225710.4723433335</v>
      </c>
      <c r="Q1962" s="50"/>
    </row>
    <row r="1963" spans="1:17" hidden="1" outlineLevel="1">
      <c r="A1963" s="51">
        <v>23701143</v>
      </c>
      <c r="B1963" s="52" t="s">
        <v>1238</v>
      </c>
      <c r="C1963" s="53" t="s">
        <v>1239</v>
      </c>
      <c r="D1963" s="54" t="s">
        <v>1391</v>
      </c>
      <c r="E1963" s="54"/>
      <c r="F1963" s="55">
        <v>-3617716.66</v>
      </c>
      <c r="G1963" s="56">
        <f t="shared" si="340"/>
        <v>0</v>
      </c>
      <c r="H1963" s="56">
        <f t="shared" si="341"/>
        <v>0</v>
      </c>
      <c r="I1963" s="103">
        <f t="shared" si="344"/>
        <v>-2400355.00391</v>
      </c>
      <c r="J1963" s="103">
        <f t="shared" si="344"/>
        <v>-1217361.6560900002</v>
      </c>
      <c r="K1963" s="55"/>
      <c r="L1963" s="55">
        <v>-4322466.6599999992</v>
      </c>
      <c r="M1963" s="56">
        <f t="shared" si="342"/>
        <v>0</v>
      </c>
      <c r="N1963" s="56">
        <f t="shared" si="343"/>
        <v>0</v>
      </c>
      <c r="O1963" s="103">
        <f t="shared" si="345"/>
        <v>-2867956.6289099995</v>
      </c>
      <c r="P1963" s="103">
        <f t="shared" si="345"/>
        <v>-1454510.0310899997</v>
      </c>
      <c r="Q1963" s="50"/>
    </row>
    <row r="1964" spans="1:17" hidden="1" outlineLevel="1">
      <c r="A1964" s="51">
        <v>23701153</v>
      </c>
      <c r="B1964" s="52" t="s">
        <v>1240</v>
      </c>
      <c r="C1964" s="53" t="s">
        <v>1241</v>
      </c>
      <c r="D1964" s="54" t="s">
        <v>1391</v>
      </c>
      <c r="E1964" s="54"/>
      <c r="F1964" s="55">
        <v>-1416416.67</v>
      </c>
      <c r="G1964" s="56">
        <f t="shared" si="340"/>
        <v>0</v>
      </c>
      <c r="H1964" s="56">
        <f t="shared" si="341"/>
        <v>0</v>
      </c>
      <c r="I1964" s="103">
        <f t="shared" si="344"/>
        <v>-939792.46054499992</v>
      </c>
      <c r="J1964" s="103">
        <f t="shared" si="344"/>
        <v>-476624.209455</v>
      </c>
      <c r="K1964" s="55"/>
      <c r="L1964" s="55">
        <v>-2802041.6700000004</v>
      </c>
      <c r="M1964" s="56">
        <f t="shared" si="342"/>
        <v>0</v>
      </c>
      <c r="N1964" s="56">
        <f t="shared" si="343"/>
        <v>0</v>
      </c>
      <c r="O1964" s="103">
        <f t="shared" si="345"/>
        <v>-1859154.6480450002</v>
      </c>
      <c r="P1964" s="103">
        <f t="shared" si="345"/>
        <v>-942887.02195500024</v>
      </c>
      <c r="Q1964" s="50"/>
    </row>
    <row r="1965" spans="1:17" hidden="1" outlineLevel="1">
      <c r="A1965" s="51">
        <v>23701163</v>
      </c>
      <c r="B1965" s="52" t="s">
        <v>1242</v>
      </c>
      <c r="C1965" s="53" t="s">
        <v>1243</v>
      </c>
      <c r="D1965" s="54" t="s">
        <v>1391</v>
      </c>
      <c r="E1965" s="54"/>
      <c r="F1965" s="55">
        <v>-270250</v>
      </c>
      <c r="G1965" s="56">
        <f t="shared" si="340"/>
        <v>0</v>
      </c>
      <c r="H1965" s="56">
        <f t="shared" si="341"/>
        <v>0</v>
      </c>
      <c r="I1965" s="103">
        <f t="shared" si="344"/>
        <v>-179310.875</v>
      </c>
      <c r="J1965" s="103">
        <f t="shared" si="344"/>
        <v>-90939.125</v>
      </c>
      <c r="K1965" s="55"/>
      <c r="L1965" s="55">
        <v>-534625</v>
      </c>
      <c r="M1965" s="56">
        <f t="shared" si="342"/>
        <v>0</v>
      </c>
      <c r="N1965" s="56">
        <f t="shared" si="343"/>
        <v>0</v>
      </c>
      <c r="O1965" s="103">
        <f t="shared" si="345"/>
        <v>-354723.6875</v>
      </c>
      <c r="P1965" s="103">
        <f t="shared" si="345"/>
        <v>-179901.3125</v>
      </c>
      <c r="Q1965" s="50"/>
    </row>
    <row r="1966" spans="1:17" hidden="1" outlineLevel="1">
      <c r="A1966" s="51">
        <v>23701173</v>
      </c>
      <c r="B1966" s="52" t="s">
        <v>1244</v>
      </c>
      <c r="C1966" s="53" t="s">
        <v>1245</v>
      </c>
      <c r="D1966" s="54" t="s">
        <v>1391</v>
      </c>
      <c r="E1966" s="54"/>
      <c r="F1966" s="55">
        <v>-578126</v>
      </c>
      <c r="G1966" s="56">
        <f t="shared" si="340"/>
        <v>0</v>
      </c>
      <c r="H1966" s="56">
        <f t="shared" si="341"/>
        <v>0</v>
      </c>
      <c r="I1966" s="103">
        <f t="shared" ref="I1966:J1985" si="346">IF(AND(RIGHT($A1966)&lt;&gt;"1",RIGHT($A1966)&lt;&gt;"2"),$F1966,0)*I$1385</f>
        <v>-383586.60099999997</v>
      </c>
      <c r="J1966" s="103">
        <f t="shared" si="346"/>
        <v>-194539.399</v>
      </c>
      <c r="K1966" s="55"/>
      <c r="L1966" s="55">
        <v>-380305.23999999993</v>
      </c>
      <c r="M1966" s="56">
        <f t="shared" si="342"/>
        <v>0</v>
      </c>
      <c r="N1966" s="56">
        <f t="shared" si="343"/>
        <v>0</v>
      </c>
      <c r="O1966" s="103">
        <f t="shared" ref="O1966:P1985" si="347">IF(AND(RIGHT($A1966)&lt;&gt;"1",RIGHT($A1966)&lt;&gt;"2"),$L1966,0)*O$1385</f>
        <v>-252332.52673999994</v>
      </c>
      <c r="P1966" s="103">
        <f t="shared" si="347"/>
        <v>-127972.71325999999</v>
      </c>
      <c r="Q1966" s="50"/>
    </row>
    <row r="1967" spans="1:17" hidden="1" outlineLevel="1">
      <c r="A1967" s="51">
        <v>23701183</v>
      </c>
      <c r="B1967" s="52" t="s">
        <v>1246</v>
      </c>
      <c r="C1967" s="53" t="s">
        <v>1247</v>
      </c>
      <c r="D1967" s="54" t="s">
        <v>1391</v>
      </c>
      <c r="E1967" s="54"/>
      <c r="F1967" s="55">
        <v>-1814979.83</v>
      </c>
      <c r="G1967" s="56">
        <f t="shared" si="340"/>
        <v>0</v>
      </c>
      <c r="H1967" s="56">
        <f t="shared" si="341"/>
        <v>0</v>
      </c>
      <c r="I1967" s="103">
        <f t="shared" si="346"/>
        <v>-1204239.117205</v>
      </c>
      <c r="J1967" s="103">
        <f t="shared" si="346"/>
        <v>-610740.71279500006</v>
      </c>
      <c r="K1967" s="55"/>
      <c r="L1967" s="55">
        <v>-1589982.33</v>
      </c>
      <c r="M1967" s="56">
        <f t="shared" si="342"/>
        <v>0</v>
      </c>
      <c r="N1967" s="56">
        <f t="shared" si="343"/>
        <v>0</v>
      </c>
      <c r="O1967" s="103">
        <f t="shared" si="347"/>
        <v>-1054953.275955</v>
      </c>
      <c r="P1967" s="103">
        <f t="shared" si="347"/>
        <v>-535029.05404500011</v>
      </c>
      <c r="Q1967" s="50"/>
    </row>
    <row r="1968" spans="1:17" hidden="1" outlineLevel="1">
      <c r="A1968" s="51">
        <v>23701193</v>
      </c>
      <c r="B1968" s="52" t="s">
        <v>1248</v>
      </c>
      <c r="C1968" s="53" t="s">
        <v>1249</v>
      </c>
      <c r="D1968" s="54" t="s">
        <v>1391</v>
      </c>
      <c r="E1968" s="54"/>
      <c r="F1968" s="55">
        <v>-314600</v>
      </c>
      <c r="G1968" s="56">
        <f t="shared" si="340"/>
        <v>0</v>
      </c>
      <c r="H1968" s="56">
        <f t="shared" si="341"/>
        <v>0</v>
      </c>
      <c r="I1968" s="103">
        <f t="shared" si="346"/>
        <v>-208737.1</v>
      </c>
      <c r="J1968" s="103">
        <f t="shared" si="346"/>
        <v>-105862.90000000001</v>
      </c>
      <c r="K1968" s="55"/>
      <c r="L1968" s="55">
        <v>-275600</v>
      </c>
      <c r="M1968" s="56">
        <f t="shared" si="342"/>
        <v>0</v>
      </c>
      <c r="N1968" s="56">
        <f t="shared" si="343"/>
        <v>0</v>
      </c>
      <c r="O1968" s="103">
        <f t="shared" si="347"/>
        <v>-182860.6</v>
      </c>
      <c r="P1968" s="103">
        <f t="shared" si="347"/>
        <v>-92739.400000000009</v>
      </c>
      <c r="Q1968" s="50"/>
    </row>
    <row r="1969" spans="1:17" hidden="1" outlineLevel="1">
      <c r="A1969" s="51">
        <v>23701203</v>
      </c>
      <c r="B1969" s="52" t="s">
        <v>1250</v>
      </c>
      <c r="C1969" s="53" t="s">
        <v>1251</v>
      </c>
      <c r="D1969" s="54" t="s">
        <v>1391</v>
      </c>
      <c r="E1969" s="54"/>
      <c r="F1969" s="55">
        <v>-2081319.62</v>
      </c>
      <c r="G1969" s="56">
        <f t="shared" si="340"/>
        <v>0</v>
      </c>
      <c r="H1969" s="56">
        <f t="shared" si="341"/>
        <v>0</v>
      </c>
      <c r="I1969" s="103">
        <f t="shared" si="346"/>
        <v>-1380955.5678700001</v>
      </c>
      <c r="J1969" s="103">
        <f t="shared" si="346"/>
        <v>-700364.05213000008</v>
      </c>
      <c r="K1969" s="55"/>
      <c r="L1969" s="55">
        <v>-4365694.6000000006</v>
      </c>
      <c r="M1969" s="56">
        <f t="shared" si="342"/>
        <v>0</v>
      </c>
      <c r="N1969" s="56">
        <f t="shared" si="343"/>
        <v>0</v>
      </c>
      <c r="O1969" s="103">
        <f t="shared" si="347"/>
        <v>-2896638.3671000004</v>
      </c>
      <c r="P1969" s="103">
        <f t="shared" si="347"/>
        <v>-1469056.2329000002</v>
      </c>
      <c r="Q1969" s="50"/>
    </row>
    <row r="1970" spans="1:17" hidden="1" outlineLevel="1">
      <c r="A1970" s="51">
        <v>23701223</v>
      </c>
      <c r="B1970" s="52" t="s">
        <v>1252</v>
      </c>
      <c r="C1970" s="53" t="s">
        <v>1253</v>
      </c>
      <c r="D1970" s="54" t="s">
        <v>1391</v>
      </c>
      <c r="E1970" s="54"/>
      <c r="F1970" s="55">
        <v>-4956250</v>
      </c>
      <c r="G1970" s="56">
        <f t="shared" si="340"/>
        <v>0</v>
      </c>
      <c r="H1970" s="56">
        <f t="shared" si="341"/>
        <v>0</v>
      </c>
      <c r="I1970" s="103">
        <f t="shared" si="346"/>
        <v>-3288471.875</v>
      </c>
      <c r="J1970" s="103">
        <f t="shared" si="346"/>
        <v>-1667778.125</v>
      </c>
      <c r="K1970" s="55"/>
      <c r="L1970" s="55">
        <v>-842968.75</v>
      </c>
      <c r="M1970" s="56">
        <f t="shared" si="342"/>
        <v>0</v>
      </c>
      <c r="N1970" s="56">
        <f t="shared" si="343"/>
        <v>0</v>
      </c>
      <c r="O1970" s="103">
        <f t="shared" si="347"/>
        <v>-559309.765625</v>
      </c>
      <c r="P1970" s="103">
        <f t="shared" si="347"/>
        <v>-283658.984375</v>
      </c>
      <c r="Q1970" s="50"/>
    </row>
    <row r="1971" spans="1:17" hidden="1" outlineLevel="1">
      <c r="A1971" s="51">
        <v>24100043</v>
      </c>
      <c r="B1971" s="52" t="s">
        <v>1256</v>
      </c>
      <c r="C1971" s="53" t="s">
        <v>1257</v>
      </c>
      <c r="D1971" s="54" t="s">
        <v>1391</v>
      </c>
      <c r="E1971" s="54"/>
      <c r="F1971" s="55">
        <v>-386810.88</v>
      </c>
      <c r="G1971" s="56">
        <f t="shared" si="340"/>
        <v>0</v>
      </c>
      <c r="H1971" s="56">
        <f t="shared" si="341"/>
        <v>0</v>
      </c>
      <c r="I1971" s="103">
        <f t="shared" si="346"/>
        <v>-256649.01887999999</v>
      </c>
      <c r="J1971" s="103">
        <f t="shared" si="346"/>
        <v>-130161.86112000002</v>
      </c>
      <c r="K1971" s="55"/>
      <c r="L1971" s="55">
        <v>-165655.48333333334</v>
      </c>
      <c r="M1971" s="56">
        <f t="shared" si="342"/>
        <v>0</v>
      </c>
      <c r="N1971" s="56">
        <f t="shared" si="343"/>
        <v>0</v>
      </c>
      <c r="O1971" s="103">
        <f t="shared" si="347"/>
        <v>-109912.41319166667</v>
      </c>
      <c r="P1971" s="103">
        <f t="shared" si="347"/>
        <v>-55743.070141666671</v>
      </c>
      <c r="Q1971" s="50"/>
    </row>
    <row r="1972" spans="1:17" hidden="1" outlineLevel="1">
      <c r="A1972" s="51">
        <v>24100063</v>
      </c>
      <c r="B1972" s="52" t="s">
        <v>1258</v>
      </c>
      <c r="C1972" s="53" t="s">
        <v>1259</v>
      </c>
      <c r="D1972" s="54" t="s">
        <v>1391</v>
      </c>
      <c r="E1972" s="54"/>
      <c r="F1972" s="55">
        <v>9387.15</v>
      </c>
      <c r="G1972" s="56">
        <f t="shared" si="340"/>
        <v>0</v>
      </c>
      <c r="H1972" s="56">
        <f t="shared" si="341"/>
        <v>0</v>
      </c>
      <c r="I1972" s="103">
        <f t="shared" si="346"/>
        <v>6228.3740249999992</v>
      </c>
      <c r="J1972" s="103">
        <f t="shared" si="346"/>
        <v>3158.775975</v>
      </c>
      <c r="K1972" s="55"/>
      <c r="L1972" s="55">
        <v>8248.4404166666682</v>
      </c>
      <c r="M1972" s="56">
        <f t="shared" si="342"/>
        <v>0</v>
      </c>
      <c r="N1972" s="56">
        <f t="shared" si="343"/>
        <v>0</v>
      </c>
      <c r="O1972" s="103">
        <f t="shared" si="347"/>
        <v>5472.840216458334</v>
      </c>
      <c r="P1972" s="103">
        <f t="shared" si="347"/>
        <v>2775.6002002083342</v>
      </c>
      <c r="Q1972" s="50"/>
    </row>
    <row r="1973" spans="1:17" hidden="1" outlineLevel="1">
      <c r="A1973" s="51">
        <v>24100143</v>
      </c>
      <c r="B1973" s="52" t="s">
        <v>1264</v>
      </c>
      <c r="C1973" s="53" t="s">
        <v>1265</v>
      </c>
      <c r="D1973" s="54" t="s">
        <v>1391</v>
      </c>
      <c r="E1973" s="54"/>
      <c r="F1973" s="55">
        <v>-640291.64</v>
      </c>
      <c r="G1973" s="56">
        <f t="shared" si="340"/>
        <v>0</v>
      </c>
      <c r="H1973" s="56">
        <f t="shared" si="341"/>
        <v>0</v>
      </c>
      <c r="I1973" s="103">
        <f t="shared" si="346"/>
        <v>-424833.50313999999</v>
      </c>
      <c r="J1973" s="103">
        <f t="shared" si="346"/>
        <v>-215458.13686000003</v>
      </c>
      <c r="K1973" s="55"/>
      <c r="L1973" s="55">
        <v>-307294.59416666668</v>
      </c>
      <c r="M1973" s="56">
        <f t="shared" si="342"/>
        <v>0</v>
      </c>
      <c r="N1973" s="56">
        <f t="shared" si="343"/>
        <v>0</v>
      </c>
      <c r="O1973" s="103">
        <f t="shared" si="347"/>
        <v>-203889.96322958334</v>
      </c>
      <c r="P1973" s="103">
        <f t="shared" si="347"/>
        <v>-103404.63093708335</v>
      </c>
      <c r="Q1973" s="50"/>
    </row>
    <row r="1974" spans="1:17" hidden="1" outlineLevel="1">
      <c r="A1974" s="51">
        <v>24100173</v>
      </c>
      <c r="B1974" s="52" t="s">
        <v>1266</v>
      </c>
      <c r="C1974" s="53" t="s">
        <v>1259</v>
      </c>
      <c r="D1974" s="54" t="s">
        <v>1391</v>
      </c>
      <c r="E1974" s="54"/>
      <c r="F1974" s="55">
        <v>-19587.310000000001</v>
      </c>
      <c r="G1974" s="56">
        <f t="shared" ref="G1974:G2005" si="348">IF(RIGHT($A1974)="1",$F1974,0)</f>
        <v>0</v>
      </c>
      <c r="H1974" s="56">
        <f t="shared" ref="H1974:H2005" si="349">IF(RIGHT($A1974)="2",$F1974,0)</f>
        <v>0</v>
      </c>
      <c r="I1974" s="103">
        <f t="shared" si="346"/>
        <v>-12996.180185000001</v>
      </c>
      <c r="J1974" s="103">
        <f t="shared" si="346"/>
        <v>-6591.1298150000011</v>
      </c>
      <c r="K1974" s="55"/>
      <c r="L1974" s="55">
        <v>-17562.622083333335</v>
      </c>
      <c r="M1974" s="56">
        <f t="shared" ref="M1974:M2005" si="350">IF(RIGHT($A1974)="1",$L1974,0)</f>
        <v>0</v>
      </c>
      <c r="N1974" s="56">
        <f t="shared" ref="N1974:N2005" si="351">IF(RIGHT($A1974)="2",$L1974,0)</f>
        <v>0</v>
      </c>
      <c r="O1974" s="103">
        <f t="shared" si="347"/>
        <v>-11652.799752291668</v>
      </c>
      <c r="P1974" s="103">
        <f t="shared" si="347"/>
        <v>-5909.8223310416679</v>
      </c>
      <c r="Q1974" s="50"/>
    </row>
    <row r="1975" spans="1:17" hidden="1" outlineLevel="1">
      <c r="A1975" s="51">
        <v>24100212</v>
      </c>
      <c r="B1975" s="52" t="s">
        <v>1269</v>
      </c>
      <c r="C1975" s="53" t="s">
        <v>1270</v>
      </c>
      <c r="D1975" s="54" t="s">
        <v>1391</v>
      </c>
      <c r="E1975" s="54"/>
      <c r="F1975" s="55">
        <v>-1351794.16</v>
      </c>
      <c r="G1975" s="56">
        <f t="shared" si="348"/>
        <v>0</v>
      </c>
      <c r="H1975" s="56">
        <f t="shared" si="349"/>
        <v>-1351794.16</v>
      </c>
      <c r="I1975" s="103">
        <f t="shared" si="346"/>
        <v>0</v>
      </c>
      <c r="J1975" s="103">
        <f t="shared" si="346"/>
        <v>0</v>
      </c>
      <c r="K1975" s="55"/>
      <c r="L1975" s="55">
        <v>-2090579.2016666669</v>
      </c>
      <c r="M1975" s="56">
        <f t="shared" si="350"/>
        <v>0</v>
      </c>
      <c r="N1975" s="56">
        <f t="shared" si="351"/>
        <v>-2090579.2016666669</v>
      </c>
      <c r="O1975" s="103">
        <f t="shared" si="347"/>
        <v>0</v>
      </c>
      <c r="P1975" s="103">
        <f t="shared" si="347"/>
        <v>0</v>
      </c>
      <c r="Q1975" s="50"/>
    </row>
    <row r="1976" spans="1:17" hidden="1" outlineLevel="1">
      <c r="A1976" s="51">
        <v>24200011</v>
      </c>
      <c r="B1976" s="52" t="s">
        <v>1271</v>
      </c>
      <c r="C1976" s="53" t="s">
        <v>1272</v>
      </c>
      <c r="D1976" s="54" t="s">
        <v>1391</v>
      </c>
      <c r="E1976" s="54"/>
      <c r="F1976" s="55">
        <v>-51312.92</v>
      </c>
      <c r="G1976" s="56">
        <f t="shared" si="348"/>
        <v>-51312.92</v>
      </c>
      <c r="H1976" s="56">
        <f t="shared" si="349"/>
        <v>0</v>
      </c>
      <c r="I1976" s="103">
        <f t="shared" si="346"/>
        <v>0</v>
      </c>
      <c r="J1976" s="103">
        <f t="shared" si="346"/>
        <v>0</v>
      </c>
      <c r="K1976" s="55"/>
      <c r="L1976" s="55">
        <v>-48808.178333333344</v>
      </c>
      <c r="M1976" s="56">
        <f t="shared" si="350"/>
        <v>-48808.178333333344</v>
      </c>
      <c r="N1976" s="56">
        <f t="shared" si="351"/>
        <v>0</v>
      </c>
      <c r="O1976" s="103">
        <f t="shared" si="347"/>
        <v>0</v>
      </c>
      <c r="P1976" s="103">
        <f t="shared" si="347"/>
        <v>0</v>
      </c>
      <c r="Q1976" s="50"/>
    </row>
    <row r="1977" spans="1:17" hidden="1" outlineLevel="1">
      <c r="A1977" s="51">
        <v>24200032</v>
      </c>
      <c r="B1977" s="52" t="s">
        <v>1273</v>
      </c>
      <c r="C1977" s="53" t="s">
        <v>1274</v>
      </c>
      <c r="D1977" s="54" t="s">
        <v>91</v>
      </c>
      <c r="E1977" s="54"/>
      <c r="F1977" s="55">
        <v>-1250000</v>
      </c>
      <c r="G1977" s="56">
        <f t="shared" si="348"/>
        <v>0</v>
      </c>
      <c r="H1977" s="56">
        <f t="shared" si="349"/>
        <v>-1250000</v>
      </c>
      <c r="I1977" s="103">
        <f t="shared" si="346"/>
        <v>0</v>
      </c>
      <c r="J1977" s="103">
        <f t="shared" si="346"/>
        <v>0</v>
      </c>
      <c r="K1977" s="55"/>
      <c r="L1977" s="55">
        <v>-1250000</v>
      </c>
      <c r="M1977" s="56">
        <f t="shared" si="350"/>
        <v>0</v>
      </c>
      <c r="N1977" s="56">
        <f t="shared" si="351"/>
        <v>-1250000</v>
      </c>
      <c r="O1977" s="103">
        <f t="shared" si="347"/>
        <v>0</v>
      </c>
      <c r="P1977" s="103">
        <f t="shared" si="347"/>
        <v>0</v>
      </c>
      <c r="Q1977" s="50"/>
    </row>
    <row r="1978" spans="1:17" hidden="1" outlineLevel="1">
      <c r="A1978" s="51">
        <v>24200041</v>
      </c>
      <c r="B1978" s="52" t="s">
        <v>1275</v>
      </c>
      <c r="C1978" s="53" t="s">
        <v>1276</v>
      </c>
      <c r="D1978" s="54" t="s">
        <v>91</v>
      </c>
      <c r="E1978" s="54"/>
      <c r="F1978" s="55">
        <v>-1227500</v>
      </c>
      <c r="G1978" s="56">
        <f t="shared" si="348"/>
        <v>-1227500</v>
      </c>
      <c r="H1978" s="56">
        <f t="shared" si="349"/>
        <v>0</v>
      </c>
      <c r="I1978" s="103">
        <f t="shared" si="346"/>
        <v>0</v>
      </c>
      <c r="J1978" s="103">
        <f t="shared" si="346"/>
        <v>0</v>
      </c>
      <c r="K1978" s="55"/>
      <c r="L1978" s="55">
        <v>-528854.16666666663</v>
      </c>
      <c r="M1978" s="56">
        <f t="shared" si="350"/>
        <v>-528854.16666666663</v>
      </c>
      <c r="N1978" s="56">
        <f t="shared" si="351"/>
        <v>0</v>
      </c>
      <c r="O1978" s="103">
        <f t="shared" si="347"/>
        <v>0</v>
      </c>
      <c r="P1978" s="103">
        <f t="shared" si="347"/>
        <v>0</v>
      </c>
      <c r="Q1978" s="50"/>
    </row>
    <row r="1979" spans="1:17" hidden="1" outlineLevel="1">
      <c r="A1979" s="51">
        <v>24200061</v>
      </c>
      <c r="B1979" s="52" t="s">
        <v>1277</v>
      </c>
      <c r="C1979" s="53" t="s">
        <v>1278</v>
      </c>
      <c r="D1979" s="54" t="s">
        <v>1391</v>
      </c>
      <c r="E1979" s="54"/>
      <c r="F1979" s="55">
        <v>-449583.33</v>
      </c>
      <c r="G1979" s="56">
        <f t="shared" si="348"/>
        <v>-449583.33</v>
      </c>
      <c r="H1979" s="56">
        <f t="shared" si="349"/>
        <v>0</v>
      </c>
      <c r="I1979" s="103">
        <f t="shared" si="346"/>
        <v>0</v>
      </c>
      <c r="J1979" s="103">
        <f t="shared" si="346"/>
        <v>0</v>
      </c>
      <c r="K1979" s="55"/>
      <c r="L1979" s="55">
        <v>-427104.16666666669</v>
      </c>
      <c r="M1979" s="56">
        <f t="shared" si="350"/>
        <v>-427104.16666666669</v>
      </c>
      <c r="N1979" s="56">
        <f t="shared" si="351"/>
        <v>0</v>
      </c>
      <c r="O1979" s="103">
        <f t="shared" si="347"/>
        <v>0</v>
      </c>
      <c r="P1979" s="103">
        <f t="shared" si="347"/>
        <v>0</v>
      </c>
      <c r="Q1979" s="50"/>
    </row>
    <row r="1980" spans="1:17" hidden="1" outlineLevel="1">
      <c r="A1980" s="51">
        <v>24200071</v>
      </c>
      <c r="B1980" s="52" t="s">
        <v>1279</v>
      </c>
      <c r="C1980" s="53" t="s">
        <v>1280</v>
      </c>
      <c r="D1980" s="54" t="s">
        <v>1391</v>
      </c>
      <c r="E1980" s="54"/>
      <c r="F1980" s="55">
        <v>-347013.04</v>
      </c>
      <c r="G1980" s="56">
        <f t="shared" si="348"/>
        <v>-347013.04</v>
      </c>
      <c r="H1980" s="56">
        <f t="shared" si="349"/>
        <v>0</v>
      </c>
      <c r="I1980" s="103">
        <f t="shared" si="346"/>
        <v>0</v>
      </c>
      <c r="J1980" s="103">
        <f t="shared" si="346"/>
        <v>0</v>
      </c>
      <c r="K1980" s="55"/>
      <c r="L1980" s="55">
        <v>-220834.21916666665</v>
      </c>
      <c r="M1980" s="56">
        <f t="shared" si="350"/>
        <v>-220834.21916666665</v>
      </c>
      <c r="N1980" s="56">
        <f t="shared" si="351"/>
        <v>0</v>
      </c>
      <c r="O1980" s="103">
        <f t="shared" si="347"/>
        <v>0</v>
      </c>
      <c r="P1980" s="103">
        <f t="shared" si="347"/>
        <v>0</v>
      </c>
      <c r="Q1980" s="50"/>
    </row>
    <row r="1981" spans="1:17" hidden="1" outlineLevel="1">
      <c r="A1981" s="51" t="s">
        <v>1281</v>
      </c>
      <c r="B1981" s="52" t="s">
        <v>1281</v>
      </c>
      <c r="C1981" s="53" t="s">
        <v>1282</v>
      </c>
      <c r="D1981" s="54" t="s">
        <v>91</v>
      </c>
      <c r="E1981" s="54"/>
      <c r="F1981" s="55">
        <v>-5000</v>
      </c>
      <c r="G1981" s="56">
        <f t="shared" si="348"/>
        <v>-5000</v>
      </c>
      <c r="H1981" s="56">
        <f t="shared" si="349"/>
        <v>0</v>
      </c>
      <c r="I1981" s="103">
        <f t="shared" si="346"/>
        <v>0</v>
      </c>
      <c r="J1981" s="103">
        <f t="shared" si="346"/>
        <v>0</v>
      </c>
      <c r="K1981" s="55"/>
      <c r="L1981" s="55">
        <v>-1041.6666666666667</v>
      </c>
      <c r="M1981" s="56">
        <f t="shared" si="350"/>
        <v>-1041.6666666666667</v>
      </c>
      <c r="N1981" s="56">
        <f t="shared" si="351"/>
        <v>0</v>
      </c>
      <c r="O1981" s="103">
        <f t="shared" si="347"/>
        <v>0</v>
      </c>
      <c r="P1981" s="103">
        <f t="shared" si="347"/>
        <v>0</v>
      </c>
      <c r="Q1981" s="50"/>
    </row>
    <row r="1982" spans="1:17" hidden="1" outlineLevel="1">
      <c r="A1982" s="51">
        <v>24200101</v>
      </c>
      <c r="B1982" s="52" t="s">
        <v>1283</v>
      </c>
      <c r="C1982" s="53" t="s">
        <v>1284</v>
      </c>
      <c r="D1982" s="54" t="s">
        <v>91</v>
      </c>
      <c r="E1982" s="54"/>
      <c r="F1982" s="55">
        <v>-1000</v>
      </c>
      <c r="G1982" s="56">
        <f t="shared" si="348"/>
        <v>-1000</v>
      </c>
      <c r="H1982" s="56">
        <f t="shared" si="349"/>
        <v>0</v>
      </c>
      <c r="I1982" s="103">
        <f t="shared" si="346"/>
        <v>0</v>
      </c>
      <c r="J1982" s="103">
        <f t="shared" si="346"/>
        <v>0</v>
      </c>
      <c r="K1982" s="55"/>
      <c r="L1982" s="55">
        <v>-20958.333333333332</v>
      </c>
      <c r="M1982" s="56">
        <f t="shared" si="350"/>
        <v>-20958.333333333332</v>
      </c>
      <c r="N1982" s="56">
        <f t="shared" si="351"/>
        <v>0</v>
      </c>
      <c r="O1982" s="103">
        <f t="shared" si="347"/>
        <v>0</v>
      </c>
      <c r="P1982" s="103">
        <f t="shared" si="347"/>
        <v>0</v>
      </c>
      <c r="Q1982" s="50"/>
    </row>
    <row r="1983" spans="1:17" hidden="1" outlineLevel="1">
      <c r="A1983" s="51">
        <v>24200103</v>
      </c>
      <c r="B1983" s="52" t="s">
        <v>1285</v>
      </c>
      <c r="C1983" s="53" t="s">
        <v>1286</v>
      </c>
      <c r="D1983" s="54" t="s">
        <v>1391</v>
      </c>
      <c r="E1983" s="54"/>
      <c r="F1983" s="55">
        <v>-25000</v>
      </c>
      <c r="G1983" s="56">
        <f t="shared" si="348"/>
        <v>0</v>
      </c>
      <c r="H1983" s="56">
        <f t="shared" si="349"/>
        <v>0</v>
      </c>
      <c r="I1983" s="103">
        <f t="shared" si="346"/>
        <v>-16587.5</v>
      </c>
      <c r="J1983" s="103">
        <f t="shared" si="346"/>
        <v>-8412.5</v>
      </c>
      <c r="K1983" s="55"/>
      <c r="L1983" s="55">
        <v>-25000</v>
      </c>
      <c r="M1983" s="56">
        <f t="shared" si="350"/>
        <v>0</v>
      </c>
      <c r="N1983" s="56">
        <f t="shared" si="351"/>
        <v>0</v>
      </c>
      <c r="O1983" s="103">
        <f t="shared" si="347"/>
        <v>-16587.5</v>
      </c>
      <c r="P1983" s="103">
        <f t="shared" si="347"/>
        <v>-8412.5</v>
      </c>
      <c r="Q1983" s="50"/>
    </row>
    <row r="1984" spans="1:17" hidden="1" outlineLevel="1">
      <c r="A1984" s="51">
        <v>24200451</v>
      </c>
      <c r="B1984" s="52" t="s">
        <v>1287</v>
      </c>
      <c r="C1984" s="53" t="s">
        <v>1288</v>
      </c>
      <c r="D1984" s="54" t="s">
        <v>91</v>
      </c>
      <c r="E1984" s="54"/>
      <c r="F1984" s="55">
        <v>-117744.75</v>
      </c>
      <c r="G1984" s="56">
        <f t="shared" si="348"/>
        <v>-117744.75</v>
      </c>
      <c r="H1984" s="56">
        <f t="shared" si="349"/>
        <v>0</v>
      </c>
      <c r="I1984" s="103">
        <f t="shared" si="346"/>
        <v>0</v>
      </c>
      <c r="J1984" s="103">
        <f t="shared" si="346"/>
        <v>0</v>
      </c>
      <c r="K1984" s="55"/>
      <c r="L1984" s="55">
        <v>-1362623.885</v>
      </c>
      <c r="M1984" s="56">
        <f t="shared" si="350"/>
        <v>-1362623.885</v>
      </c>
      <c r="N1984" s="56">
        <f t="shared" si="351"/>
        <v>0</v>
      </c>
      <c r="O1984" s="103">
        <f t="shared" si="347"/>
        <v>0</v>
      </c>
      <c r="P1984" s="103">
        <f t="shared" si="347"/>
        <v>0</v>
      </c>
      <c r="Q1984" s="50"/>
    </row>
    <row r="1985" spans="1:17" hidden="1" outlineLevel="1">
      <c r="A1985" s="51">
        <v>24200461</v>
      </c>
      <c r="B1985" s="52" t="s">
        <v>1289</v>
      </c>
      <c r="C1985" s="53" t="s">
        <v>1290</v>
      </c>
      <c r="D1985" s="54" t="s">
        <v>91</v>
      </c>
      <c r="E1985" s="54"/>
      <c r="F1985" s="55">
        <v>-841366.29</v>
      </c>
      <c r="G1985" s="56">
        <f t="shared" si="348"/>
        <v>-841366.29</v>
      </c>
      <c r="H1985" s="56">
        <f t="shared" si="349"/>
        <v>0</v>
      </c>
      <c r="I1985" s="103">
        <f t="shared" si="346"/>
        <v>0</v>
      </c>
      <c r="J1985" s="103">
        <f t="shared" si="346"/>
        <v>0</v>
      </c>
      <c r="K1985" s="55"/>
      <c r="L1985" s="55">
        <v>-9750820.9974999968</v>
      </c>
      <c r="M1985" s="56">
        <f t="shared" si="350"/>
        <v>-9750820.9974999968</v>
      </c>
      <c r="N1985" s="56">
        <f t="shared" si="351"/>
        <v>0</v>
      </c>
      <c r="O1985" s="103">
        <f t="shared" si="347"/>
        <v>0</v>
      </c>
      <c r="P1985" s="103">
        <f t="shared" si="347"/>
        <v>0</v>
      </c>
      <c r="Q1985" s="50"/>
    </row>
    <row r="1986" spans="1:17" hidden="1" outlineLevel="1">
      <c r="A1986" s="51">
        <v>24200511</v>
      </c>
      <c r="B1986" s="52" t="s">
        <v>1291</v>
      </c>
      <c r="C1986" s="53" t="s">
        <v>1292</v>
      </c>
      <c r="D1986" s="54" t="s">
        <v>1391</v>
      </c>
      <c r="E1986" s="54"/>
      <c r="F1986" s="55">
        <v>-4601973.21</v>
      </c>
      <c r="G1986" s="56">
        <f t="shared" si="348"/>
        <v>-4601973.21</v>
      </c>
      <c r="H1986" s="56">
        <f t="shared" si="349"/>
        <v>0</v>
      </c>
      <c r="I1986" s="103">
        <f t="shared" ref="I1986:J2005" si="352">IF(AND(RIGHT($A1986)&lt;&gt;"1",RIGHT($A1986)&lt;&gt;"2"),$F1986,0)*I$1385</f>
        <v>0</v>
      </c>
      <c r="J1986" s="103">
        <f t="shared" si="352"/>
        <v>0</v>
      </c>
      <c r="K1986" s="55"/>
      <c r="L1986" s="55">
        <v>-3860563.1904166676</v>
      </c>
      <c r="M1986" s="56">
        <f t="shared" si="350"/>
        <v>-3860563.1904166676</v>
      </c>
      <c r="N1986" s="56">
        <f t="shared" si="351"/>
        <v>0</v>
      </c>
      <c r="O1986" s="103">
        <f t="shared" ref="O1986:P2005" si="353">IF(AND(RIGHT($A1986)&lt;&gt;"1",RIGHT($A1986)&lt;&gt;"2"),$L1986,0)*O$1385</f>
        <v>0</v>
      </c>
      <c r="P1986" s="103">
        <f t="shared" si="353"/>
        <v>0</v>
      </c>
      <c r="Q1986" s="50"/>
    </row>
    <row r="1987" spans="1:17" hidden="1" outlineLevel="1">
      <c r="A1987" s="51">
        <v>24200521</v>
      </c>
      <c r="B1987" s="52" t="s">
        <v>1293</v>
      </c>
      <c r="C1987" s="53" t="s">
        <v>1294</v>
      </c>
      <c r="D1987" s="54" t="s">
        <v>1391</v>
      </c>
      <c r="E1987" s="54"/>
      <c r="F1987" s="55">
        <v>-242075.49</v>
      </c>
      <c r="G1987" s="56">
        <f t="shared" si="348"/>
        <v>-242075.49</v>
      </c>
      <c r="H1987" s="56">
        <f t="shared" si="349"/>
        <v>0</v>
      </c>
      <c r="I1987" s="103">
        <f t="shared" si="352"/>
        <v>0</v>
      </c>
      <c r="J1987" s="103">
        <f t="shared" si="352"/>
        <v>0</v>
      </c>
      <c r="K1987" s="55"/>
      <c r="L1987" s="55">
        <v>-98964.803750000006</v>
      </c>
      <c r="M1987" s="56">
        <f t="shared" si="350"/>
        <v>-98964.803750000006</v>
      </c>
      <c r="N1987" s="56">
        <f t="shared" si="351"/>
        <v>0</v>
      </c>
      <c r="O1987" s="103">
        <f t="shared" si="353"/>
        <v>0</v>
      </c>
      <c r="P1987" s="103">
        <f t="shared" si="353"/>
        <v>0</v>
      </c>
      <c r="Q1987" s="50"/>
    </row>
    <row r="1988" spans="1:17" hidden="1" outlineLevel="1">
      <c r="A1988" s="51">
        <v>24200541</v>
      </c>
      <c r="B1988" s="52" t="s">
        <v>1295</v>
      </c>
      <c r="C1988" s="53" t="s">
        <v>1296</v>
      </c>
      <c r="D1988" s="54" t="s">
        <v>1391</v>
      </c>
      <c r="E1988" s="54"/>
      <c r="F1988" s="55">
        <v>-95699.45</v>
      </c>
      <c r="G1988" s="56">
        <f t="shared" si="348"/>
        <v>-95699.45</v>
      </c>
      <c r="H1988" s="56">
        <f t="shared" si="349"/>
        <v>0</v>
      </c>
      <c r="I1988" s="103">
        <f t="shared" si="352"/>
        <v>0</v>
      </c>
      <c r="J1988" s="103">
        <f t="shared" si="352"/>
        <v>0</v>
      </c>
      <c r="K1988" s="55"/>
      <c r="L1988" s="55">
        <v>-99703.316666666695</v>
      </c>
      <c r="M1988" s="56">
        <f t="shared" si="350"/>
        <v>-99703.316666666695</v>
      </c>
      <c r="N1988" s="56">
        <f t="shared" si="351"/>
        <v>0</v>
      </c>
      <c r="O1988" s="103">
        <f t="shared" si="353"/>
        <v>0</v>
      </c>
      <c r="P1988" s="103">
        <f t="shared" si="353"/>
        <v>0</v>
      </c>
      <c r="Q1988" s="50"/>
    </row>
    <row r="1989" spans="1:17" hidden="1" outlineLevel="1">
      <c r="A1989" s="51">
        <v>24200551</v>
      </c>
      <c r="B1989" s="52" t="s">
        <v>1297</v>
      </c>
      <c r="C1989" s="53" t="s">
        <v>1298</v>
      </c>
      <c r="D1989" s="54" t="s">
        <v>1391</v>
      </c>
      <c r="E1989" s="54"/>
      <c r="F1989" s="55">
        <v>-95699.45</v>
      </c>
      <c r="G1989" s="56">
        <f t="shared" si="348"/>
        <v>-95699.45</v>
      </c>
      <c r="H1989" s="56">
        <f t="shared" si="349"/>
        <v>0</v>
      </c>
      <c r="I1989" s="103">
        <f t="shared" si="352"/>
        <v>0</v>
      </c>
      <c r="J1989" s="103">
        <f t="shared" si="352"/>
        <v>0</v>
      </c>
      <c r="K1989" s="55"/>
      <c r="L1989" s="55">
        <v>-99703.317500000019</v>
      </c>
      <c r="M1989" s="56">
        <f t="shared" si="350"/>
        <v>-99703.317500000019</v>
      </c>
      <c r="N1989" s="56">
        <f t="shared" si="351"/>
        <v>0</v>
      </c>
      <c r="O1989" s="103">
        <f t="shared" si="353"/>
        <v>0</v>
      </c>
      <c r="P1989" s="103">
        <f t="shared" si="353"/>
        <v>0</v>
      </c>
      <c r="Q1989" s="50"/>
    </row>
    <row r="1990" spans="1:17" hidden="1" outlineLevel="1">
      <c r="A1990" s="51">
        <v>24200561</v>
      </c>
      <c r="B1990" s="52" t="s">
        <v>1299</v>
      </c>
      <c r="C1990" s="53" t="s">
        <v>1300</v>
      </c>
      <c r="D1990" s="54" t="s">
        <v>1391</v>
      </c>
      <c r="E1990" s="54"/>
      <c r="F1990" s="55">
        <v>-26507.95</v>
      </c>
      <c r="G1990" s="56">
        <f t="shared" si="348"/>
        <v>-26507.95</v>
      </c>
      <c r="H1990" s="56">
        <f t="shared" si="349"/>
        <v>0</v>
      </c>
      <c r="I1990" s="103">
        <f t="shared" si="352"/>
        <v>0</v>
      </c>
      <c r="J1990" s="103">
        <f t="shared" si="352"/>
        <v>0</v>
      </c>
      <c r="K1990" s="55"/>
      <c r="L1990" s="55">
        <v>-27547.663333333334</v>
      </c>
      <c r="M1990" s="56">
        <f t="shared" si="350"/>
        <v>-27547.663333333334</v>
      </c>
      <c r="N1990" s="56">
        <f t="shared" si="351"/>
        <v>0</v>
      </c>
      <c r="O1990" s="103">
        <f t="shared" si="353"/>
        <v>0</v>
      </c>
      <c r="P1990" s="103">
        <f t="shared" si="353"/>
        <v>0</v>
      </c>
      <c r="Q1990" s="50"/>
    </row>
    <row r="1991" spans="1:17" hidden="1" outlineLevel="1">
      <c r="A1991" s="51">
        <v>24200571</v>
      </c>
      <c r="B1991" s="52" t="s">
        <v>1301</v>
      </c>
      <c r="C1991" s="53" t="s">
        <v>1302</v>
      </c>
      <c r="D1991" s="54" t="s">
        <v>1391</v>
      </c>
      <c r="E1991" s="54"/>
      <c r="F1991" s="55">
        <v>-26507.95</v>
      </c>
      <c r="G1991" s="56">
        <f t="shared" si="348"/>
        <v>-26507.95</v>
      </c>
      <c r="H1991" s="56">
        <f t="shared" si="349"/>
        <v>0</v>
      </c>
      <c r="I1991" s="103">
        <f t="shared" si="352"/>
        <v>0</v>
      </c>
      <c r="J1991" s="103">
        <f t="shared" si="352"/>
        <v>0</v>
      </c>
      <c r="K1991" s="55"/>
      <c r="L1991" s="55">
        <v>-27547.663333333334</v>
      </c>
      <c r="M1991" s="56">
        <f t="shared" si="350"/>
        <v>-27547.663333333334</v>
      </c>
      <c r="N1991" s="56">
        <f t="shared" si="351"/>
        <v>0</v>
      </c>
      <c r="O1991" s="103">
        <f t="shared" si="353"/>
        <v>0</v>
      </c>
      <c r="P1991" s="103">
        <f t="shared" si="353"/>
        <v>0</v>
      </c>
      <c r="Q1991" s="50"/>
    </row>
    <row r="1992" spans="1:17" hidden="1" outlineLevel="1">
      <c r="A1992" s="51">
        <v>24200603</v>
      </c>
      <c r="B1992" s="52" t="s">
        <v>1303</v>
      </c>
      <c r="C1992" s="53" t="s">
        <v>1304</v>
      </c>
      <c r="D1992" s="54" t="s">
        <v>1391</v>
      </c>
      <c r="E1992" s="54"/>
      <c r="F1992" s="55">
        <v>0</v>
      </c>
      <c r="G1992" s="56">
        <f t="shared" si="348"/>
        <v>0</v>
      </c>
      <c r="H1992" s="56">
        <f t="shared" si="349"/>
        <v>0</v>
      </c>
      <c r="I1992" s="103">
        <f t="shared" si="352"/>
        <v>0</v>
      </c>
      <c r="J1992" s="103">
        <f t="shared" si="352"/>
        <v>0</v>
      </c>
      <c r="K1992" s="55"/>
      <c r="L1992" s="55">
        <v>0</v>
      </c>
      <c r="M1992" s="56">
        <f t="shared" si="350"/>
        <v>0</v>
      </c>
      <c r="N1992" s="56">
        <f t="shared" si="351"/>
        <v>0</v>
      </c>
      <c r="O1992" s="103">
        <f t="shared" si="353"/>
        <v>0</v>
      </c>
      <c r="P1992" s="103">
        <f t="shared" si="353"/>
        <v>0</v>
      </c>
      <c r="Q1992" s="50"/>
    </row>
    <row r="1993" spans="1:17" hidden="1" outlineLevel="1">
      <c r="A1993" s="51">
        <v>24200611</v>
      </c>
      <c r="B1993" s="52" t="s">
        <v>1305</v>
      </c>
      <c r="C1993" s="53" t="s">
        <v>1306</v>
      </c>
      <c r="D1993" s="54" t="s">
        <v>1391</v>
      </c>
      <c r="E1993" s="54"/>
      <c r="F1993" s="55">
        <v>-212907.99</v>
      </c>
      <c r="G1993" s="56">
        <f t="shared" si="348"/>
        <v>-212907.99</v>
      </c>
      <c r="H1993" s="56">
        <f t="shared" si="349"/>
        <v>0</v>
      </c>
      <c r="I1993" s="103">
        <f t="shared" si="352"/>
        <v>0</v>
      </c>
      <c r="J1993" s="103">
        <f t="shared" si="352"/>
        <v>0</v>
      </c>
      <c r="K1993" s="55"/>
      <c r="L1993" s="55">
        <v>-282468.15875</v>
      </c>
      <c r="M1993" s="56">
        <f t="shared" si="350"/>
        <v>-282468.15875</v>
      </c>
      <c r="N1993" s="56">
        <f t="shared" si="351"/>
        <v>0</v>
      </c>
      <c r="O1993" s="103">
        <f t="shared" si="353"/>
        <v>0</v>
      </c>
      <c r="P1993" s="103">
        <f t="shared" si="353"/>
        <v>0</v>
      </c>
      <c r="Q1993" s="50"/>
    </row>
    <row r="1994" spans="1:17" hidden="1" outlineLevel="1">
      <c r="A1994" s="51">
        <v>24200622</v>
      </c>
      <c r="B1994" s="52" t="s">
        <v>1307</v>
      </c>
      <c r="C1994" s="53" t="s">
        <v>1308</v>
      </c>
      <c r="D1994" s="54" t="s">
        <v>1391</v>
      </c>
      <c r="E1994" s="54"/>
      <c r="F1994" s="55">
        <v>-1750691.43</v>
      </c>
      <c r="G1994" s="56">
        <f t="shared" si="348"/>
        <v>0</v>
      </c>
      <c r="H1994" s="56">
        <f t="shared" si="349"/>
        <v>-1750691.43</v>
      </c>
      <c r="I1994" s="103">
        <f t="shared" si="352"/>
        <v>0</v>
      </c>
      <c r="J1994" s="103">
        <f t="shared" si="352"/>
        <v>0</v>
      </c>
      <c r="K1994" s="55"/>
      <c r="L1994" s="55">
        <v>-1382896.1795833332</v>
      </c>
      <c r="M1994" s="56">
        <f t="shared" si="350"/>
        <v>0</v>
      </c>
      <c r="N1994" s="56">
        <f t="shared" si="351"/>
        <v>-1382896.1795833332</v>
      </c>
      <c r="O1994" s="103">
        <f t="shared" si="353"/>
        <v>0</v>
      </c>
      <c r="P1994" s="103">
        <f t="shared" si="353"/>
        <v>0</v>
      </c>
      <c r="Q1994" s="50"/>
    </row>
    <row r="1995" spans="1:17" hidden="1" outlineLevel="1">
      <c r="A1995" s="51">
        <v>24200632</v>
      </c>
      <c r="B1995" s="52" t="s">
        <v>1309</v>
      </c>
      <c r="C1995" s="53" t="s">
        <v>1310</v>
      </c>
      <c r="D1995" s="54" t="s">
        <v>91</v>
      </c>
      <c r="E1995" s="54"/>
      <c r="F1995" s="55">
        <v>0</v>
      </c>
      <c r="G1995" s="56">
        <f t="shared" si="348"/>
        <v>0</v>
      </c>
      <c r="H1995" s="56">
        <f t="shared" si="349"/>
        <v>0</v>
      </c>
      <c r="I1995" s="103">
        <f t="shared" si="352"/>
        <v>0</v>
      </c>
      <c r="J1995" s="103">
        <f t="shared" si="352"/>
        <v>0</v>
      </c>
      <c r="K1995" s="55"/>
      <c r="L1995" s="55">
        <v>0</v>
      </c>
      <c r="M1995" s="56">
        <f t="shared" si="350"/>
        <v>0</v>
      </c>
      <c r="N1995" s="56">
        <f t="shared" si="351"/>
        <v>0</v>
      </c>
      <c r="O1995" s="103">
        <f t="shared" si="353"/>
        <v>0</v>
      </c>
      <c r="P1995" s="103">
        <f t="shared" si="353"/>
        <v>0</v>
      </c>
      <c r="Q1995" s="50"/>
    </row>
    <row r="1996" spans="1:17" hidden="1" outlineLevel="1">
      <c r="A1996" s="51">
        <v>24200633</v>
      </c>
      <c r="B1996" s="52" t="s">
        <v>1311</v>
      </c>
      <c r="C1996" s="53" t="s">
        <v>1312</v>
      </c>
      <c r="D1996" s="54" t="s">
        <v>1391</v>
      </c>
      <c r="E1996" s="54"/>
      <c r="F1996" s="55">
        <v>-5142640.3</v>
      </c>
      <c r="G1996" s="56">
        <f t="shared" si="348"/>
        <v>0</v>
      </c>
      <c r="H1996" s="56">
        <f t="shared" si="349"/>
        <v>0</v>
      </c>
      <c r="I1996" s="103">
        <f t="shared" si="352"/>
        <v>-3412141.8390499996</v>
      </c>
      <c r="J1996" s="103">
        <f t="shared" si="352"/>
        <v>-1730498.46095</v>
      </c>
      <c r="K1996" s="55"/>
      <c r="L1996" s="55">
        <v>-3275616.6566666663</v>
      </c>
      <c r="M1996" s="56">
        <f t="shared" si="350"/>
        <v>0</v>
      </c>
      <c r="N1996" s="56">
        <f t="shared" si="351"/>
        <v>0</v>
      </c>
      <c r="O1996" s="103">
        <f t="shared" si="353"/>
        <v>-2173371.6516983332</v>
      </c>
      <c r="P1996" s="103">
        <f t="shared" si="353"/>
        <v>-1102245.0049683333</v>
      </c>
      <c r="Q1996" s="50"/>
    </row>
    <row r="1997" spans="1:17" hidden="1" outlineLevel="1">
      <c r="A1997" s="51">
        <v>24200641</v>
      </c>
      <c r="B1997" s="52" t="s">
        <v>1313</v>
      </c>
      <c r="C1997" s="53" t="s">
        <v>1314</v>
      </c>
      <c r="D1997" s="54" t="s">
        <v>91</v>
      </c>
      <c r="E1997" s="54"/>
      <c r="F1997" s="55">
        <v>0</v>
      </c>
      <c r="G1997" s="56">
        <f t="shared" si="348"/>
        <v>0</v>
      </c>
      <c r="H1997" s="56">
        <f t="shared" si="349"/>
        <v>0</v>
      </c>
      <c r="I1997" s="103">
        <f t="shared" si="352"/>
        <v>0</v>
      </c>
      <c r="J1997" s="103">
        <f t="shared" si="352"/>
        <v>0</v>
      </c>
      <c r="K1997" s="55"/>
      <c r="L1997" s="55">
        <v>0</v>
      </c>
      <c r="M1997" s="56">
        <f t="shared" si="350"/>
        <v>0</v>
      </c>
      <c r="N1997" s="56">
        <f t="shared" si="351"/>
        <v>0</v>
      </c>
      <c r="O1997" s="103">
        <f t="shared" si="353"/>
        <v>0</v>
      </c>
      <c r="P1997" s="103">
        <f t="shared" si="353"/>
        <v>0</v>
      </c>
      <c r="Q1997" s="50"/>
    </row>
    <row r="1998" spans="1:17" hidden="1" outlineLevel="1">
      <c r="A1998" s="51">
        <v>24200651</v>
      </c>
      <c r="B1998" s="52" t="s">
        <v>1315</v>
      </c>
      <c r="C1998" s="53" t="s">
        <v>1316</v>
      </c>
      <c r="D1998" s="54" t="s">
        <v>1391</v>
      </c>
      <c r="E1998" s="54"/>
      <c r="F1998" s="55">
        <v>-115500</v>
      </c>
      <c r="G1998" s="56">
        <f t="shared" si="348"/>
        <v>-115500</v>
      </c>
      <c r="H1998" s="56">
        <f t="shared" si="349"/>
        <v>0</v>
      </c>
      <c r="I1998" s="103">
        <f t="shared" si="352"/>
        <v>0</v>
      </c>
      <c r="J1998" s="103">
        <f t="shared" si="352"/>
        <v>0</v>
      </c>
      <c r="K1998" s="55"/>
      <c r="L1998" s="55">
        <v>-102000</v>
      </c>
      <c r="M1998" s="56">
        <f t="shared" si="350"/>
        <v>-102000</v>
      </c>
      <c r="N1998" s="56">
        <f t="shared" si="351"/>
        <v>0</v>
      </c>
      <c r="O1998" s="103">
        <f t="shared" si="353"/>
        <v>0</v>
      </c>
      <c r="P1998" s="103">
        <f t="shared" si="353"/>
        <v>0</v>
      </c>
      <c r="Q1998" s="50"/>
    </row>
    <row r="1999" spans="1:17" hidden="1" outlineLevel="1">
      <c r="A1999" s="51">
        <v>24200653</v>
      </c>
      <c r="B1999" s="52" t="s">
        <v>1317</v>
      </c>
      <c r="C1999" s="53" t="s">
        <v>1318</v>
      </c>
      <c r="D1999" s="54" t="s">
        <v>1391</v>
      </c>
      <c r="E1999" s="54"/>
      <c r="F1999" s="55">
        <v>-1259947.6100000001</v>
      </c>
      <c r="G1999" s="56">
        <f t="shared" si="348"/>
        <v>0</v>
      </c>
      <c r="H1999" s="56">
        <f t="shared" si="349"/>
        <v>0</v>
      </c>
      <c r="I1999" s="103">
        <f t="shared" si="352"/>
        <v>-835975.23923499999</v>
      </c>
      <c r="J1999" s="103">
        <f t="shared" si="352"/>
        <v>-423972.37076500006</v>
      </c>
      <c r="K1999" s="55"/>
      <c r="L1999" s="55">
        <v>-1072290.51</v>
      </c>
      <c r="M1999" s="56">
        <f t="shared" si="350"/>
        <v>0</v>
      </c>
      <c r="N1999" s="56">
        <f t="shared" si="351"/>
        <v>0</v>
      </c>
      <c r="O1999" s="103">
        <f t="shared" si="353"/>
        <v>-711464.75338499993</v>
      </c>
      <c r="P1999" s="103">
        <f t="shared" si="353"/>
        <v>-360825.75661500002</v>
      </c>
      <c r="Q1999" s="50"/>
    </row>
    <row r="2000" spans="1:17" hidden="1" outlineLevel="1">
      <c r="A2000" s="51">
        <v>24200661</v>
      </c>
      <c r="B2000" s="52" t="s">
        <v>1319</v>
      </c>
      <c r="C2000" s="53" t="s">
        <v>1320</v>
      </c>
      <c r="D2000" s="54" t="s">
        <v>1391</v>
      </c>
      <c r="E2000" s="54"/>
      <c r="F2000" s="55">
        <v>-361058.94</v>
      </c>
      <c r="G2000" s="56">
        <f t="shared" si="348"/>
        <v>-361058.94</v>
      </c>
      <c r="H2000" s="56">
        <f t="shared" si="349"/>
        <v>0</v>
      </c>
      <c r="I2000" s="103">
        <f t="shared" si="352"/>
        <v>0</v>
      </c>
      <c r="J2000" s="103">
        <f t="shared" si="352"/>
        <v>0</v>
      </c>
      <c r="K2000" s="55"/>
      <c r="L2000" s="55">
        <v>-218164.13125000001</v>
      </c>
      <c r="M2000" s="56">
        <f t="shared" si="350"/>
        <v>-218164.13125000001</v>
      </c>
      <c r="N2000" s="56">
        <f t="shared" si="351"/>
        <v>0</v>
      </c>
      <c r="O2000" s="103">
        <f t="shared" si="353"/>
        <v>0</v>
      </c>
      <c r="P2000" s="103">
        <f t="shared" si="353"/>
        <v>0</v>
      </c>
      <c r="Q2000" s="50"/>
    </row>
    <row r="2001" spans="1:17" hidden="1" outlineLevel="1">
      <c r="A2001" s="51">
        <v>24200671</v>
      </c>
      <c r="B2001" s="52" t="s">
        <v>1321</v>
      </c>
      <c r="C2001" s="53" t="s">
        <v>1322</v>
      </c>
      <c r="D2001" s="54" t="s">
        <v>1391</v>
      </c>
      <c r="E2001" s="54"/>
      <c r="F2001" s="55">
        <v>-106932.06</v>
      </c>
      <c r="G2001" s="56">
        <f t="shared" si="348"/>
        <v>-106932.06</v>
      </c>
      <c r="H2001" s="56">
        <f t="shared" si="349"/>
        <v>0</v>
      </c>
      <c r="I2001" s="103">
        <f t="shared" si="352"/>
        <v>0</v>
      </c>
      <c r="J2001" s="103">
        <f t="shared" si="352"/>
        <v>0</v>
      </c>
      <c r="K2001" s="55"/>
      <c r="L2001" s="55">
        <v>-64611.9925</v>
      </c>
      <c r="M2001" s="56">
        <f t="shared" si="350"/>
        <v>-64611.9925</v>
      </c>
      <c r="N2001" s="56">
        <f t="shared" si="351"/>
        <v>0</v>
      </c>
      <c r="O2001" s="103">
        <f t="shared" si="353"/>
        <v>0</v>
      </c>
      <c r="P2001" s="103">
        <f t="shared" si="353"/>
        <v>0</v>
      </c>
      <c r="Q2001" s="50"/>
    </row>
    <row r="2002" spans="1:17" hidden="1" outlineLevel="1">
      <c r="A2002" s="51">
        <v>24200681</v>
      </c>
      <c r="B2002" s="52" t="s">
        <v>1323</v>
      </c>
      <c r="C2002" s="53" t="s">
        <v>1324</v>
      </c>
      <c r="D2002" s="54" t="s">
        <v>1391</v>
      </c>
      <c r="E2002" s="54"/>
      <c r="F2002" s="55">
        <v>-106932.06</v>
      </c>
      <c r="G2002" s="56">
        <f t="shared" si="348"/>
        <v>-106932.06</v>
      </c>
      <c r="H2002" s="56">
        <f t="shared" si="349"/>
        <v>0</v>
      </c>
      <c r="I2002" s="103">
        <f t="shared" si="352"/>
        <v>0</v>
      </c>
      <c r="J2002" s="103">
        <f t="shared" si="352"/>
        <v>0</v>
      </c>
      <c r="K2002" s="55"/>
      <c r="L2002" s="55">
        <v>-64611.9925</v>
      </c>
      <c r="M2002" s="56">
        <f t="shared" si="350"/>
        <v>-64611.9925</v>
      </c>
      <c r="N2002" s="56">
        <f t="shared" si="351"/>
        <v>0</v>
      </c>
      <c r="O2002" s="103">
        <f t="shared" si="353"/>
        <v>0</v>
      </c>
      <c r="P2002" s="103">
        <f t="shared" si="353"/>
        <v>0</v>
      </c>
      <c r="Q2002" s="50"/>
    </row>
    <row r="2003" spans="1:17" hidden="1" outlineLevel="1">
      <c r="A2003" s="51">
        <v>24200711</v>
      </c>
      <c r="B2003" s="52" t="s">
        <v>1325</v>
      </c>
      <c r="C2003" s="53" t="s">
        <v>1326</v>
      </c>
      <c r="D2003" s="54" t="s">
        <v>1391</v>
      </c>
      <c r="E2003" s="54"/>
      <c r="F2003" s="55">
        <v>-628050</v>
      </c>
      <c r="G2003" s="56">
        <f t="shared" si="348"/>
        <v>-628050</v>
      </c>
      <c r="H2003" s="56">
        <f t="shared" si="349"/>
        <v>0</v>
      </c>
      <c r="I2003" s="103">
        <f t="shared" si="352"/>
        <v>0</v>
      </c>
      <c r="J2003" s="103">
        <f t="shared" si="352"/>
        <v>0</v>
      </c>
      <c r="K2003" s="55"/>
      <c r="L2003" s="55">
        <v>-297418.75</v>
      </c>
      <c r="M2003" s="56">
        <f t="shared" si="350"/>
        <v>-297418.75</v>
      </c>
      <c r="N2003" s="56">
        <f t="shared" si="351"/>
        <v>0</v>
      </c>
      <c r="O2003" s="103">
        <f t="shared" si="353"/>
        <v>0</v>
      </c>
      <c r="P2003" s="103">
        <f t="shared" si="353"/>
        <v>0</v>
      </c>
      <c r="Q2003" s="50"/>
    </row>
    <row r="2004" spans="1:17" hidden="1" outlineLevel="1">
      <c r="A2004" s="51">
        <v>24200721</v>
      </c>
      <c r="B2004" s="52" t="s">
        <v>1327</v>
      </c>
      <c r="C2004" s="53" t="s">
        <v>1328</v>
      </c>
      <c r="D2004" s="54" t="s">
        <v>1391</v>
      </c>
      <c r="E2004" s="54"/>
      <c r="F2004" s="55">
        <v>-0.04</v>
      </c>
      <c r="G2004" s="56">
        <f t="shared" si="348"/>
        <v>-0.04</v>
      </c>
      <c r="H2004" s="56">
        <f t="shared" si="349"/>
        <v>0</v>
      </c>
      <c r="I2004" s="103">
        <f t="shared" si="352"/>
        <v>0</v>
      </c>
      <c r="J2004" s="103">
        <f t="shared" si="352"/>
        <v>0</v>
      </c>
      <c r="K2004" s="55"/>
      <c r="L2004" s="55">
        <v>-123958.37333333335</v>
      </c>
      <c r="M2004" s="56">
        <f t="shared" si="350"/>
        <v>-123958.37333333335</v>
      </c>
      <c r="N2004" s="56">
        <f t="shared" si="351"/>
        <v>0</v>
      </c>
      <c r="O2004" s="103">
        <f t="shared" si="353"/>
        <v>0</v>
      </c>
      <c r="P2004" s="103">
        <f t="shared" si="353"/>
        <v>0</v>
      </c>
      <c r="Q2004" s="50"/>
    </row>
    <row r="2005" spans="1:17" hidden="1" outlineLevel="1">
      <c r="A2005" s="51">
        <v>24200763</v>
      </c>
      <c r="B2005" s="52" t="s">
        <v>1329</v>
      </c>
      <c r="C2005" s="53" t="s">
        <v>1330</v>
      </c>
      <c r="D2005" s="54" t="s">
        <v>91</v>
      </c>
      <c r="E2005" s="54"/>
      <c r="F2005" s="55">
        <v>-15862315.32</v>
      </c>
      <c r="G2005" s="56">
        <f t="shared" si="348"/>
        <v>0</v>
      </c>
      <c r="H2005" s="56">
        <f t="shared" si="349"/>
        <v>0</v>
      </c>
      <c r="I2005" s="103">
        <f t="shared" si="352"/>
        <v>-10524646.214819999</v>
      </c>
      <c r="J2005" s="103">
        <f t="shared" si="352"/>
        <v>-5337669.1051800009</v>
      </c>
      <c r="K2005" s="55"/>
      <c r="L2005" s="55">
        <v>-6434339.0491666654</v>
      </c>
      <c r="M2005" s="56">
        <f t="shared" si="350"/>
        <v>0</v>
      </c>
      <c r="N2005" s="56">
        <f t="shared" si="351"/>
        <v>0</v>
      </c>
      <c r="O2005" s="103">
        <f t="shared" si="353"/>
        <v>-4269183.9591220822</v>
      </c>
      <c r="P2005" s="103">
        <f t="shared" si="353"/>
        <v>-2165155.0900445832</v>
      </c>
      <c r="Q2005" s="50"/>
    </row>
    <row r="2006" spans="1:17" hidden="1" outlineLevel="1">
      <c r="A2006" s="51">
        <v>24200811</v>
      </c>
      <c r="B2006" s="52" t="s">
        <v>1331</v>
      </c>
      <c r="C2006" s="53" t="s">
        <v>1332</v>
      </c>
      <c r="D2006" s="54" t="s">
        <v>91</v>
      </c>
      <c r="E2006" s="54"/>
      <c r="F2006" s="55">
        <v>-238372.9</v>
      </c>
      <c r="G2006" s="56">
        <f t="shared" ref="G2006:G2033" si="354">IF(RIGHT($A2006)="1",$F2006,0)</f>
        <v>-238372.9</v>
      </c>
      <c r="H2006" s="56">
        <f t="shared" ref="H2006:H2033" si="355">IF(RIGHT($A2006)="2",$F2006,0)</f>
        <v>0</v>
      </c>
      <c r="I2006" s="103">
        <f t="shared" ref="I2006:J2025" si="356">IF(AND(RIGHT($A2006)&lt;&gt;"1",RIGHT($A2006)&lt;&gt;"2"),$F2006,0)*I$1385</f>
        <v>0</v>
      </c>
      <c r="J2006" s="103">
        <f t="shared" si="356"/>
        <v>0</v>
      </c>
      <c r="K2006" s="55"/>
      <c r="L2006" s="55">
        <v>-218858.00499999998</v>
      </c>
      <c r="M2006" s="56">
        <f t="shared" ref="M2006:M2033" si="357">IF(RIGHT($A2006)="1",$L2006,0)</f>
        <v>-218858.00499999998</v>
      </c>
      <c r="N2006" s="56">
        <f t="shared" ref="N2006:N2033" si="358">IF(RIGHT($A2006)="2",$L2006,0)</f>
        <v>0</v>
      </c>
      <c r="O2006" s="103">
        <f t="shared" ref="O2006:P2025" si="359">IF(AND(RIGHT($A2006)&lt;&gt;"1",RIGHT($A2006)&lt;&gt;"2"),$L2006,0)*O$1385</f>
        <v>0</v>
      </c>
      <c r="P2006" s="103">
        <f t="shared" si="359"/>
        <v>0</v>
      </c>
      <c r="Q2006" s="50"/>
    </row>
    <row r="2007" spans="1:17" hidden="1" outlineLevel="1">
      <c r="A2007" s="51">
        <v>24200821</v>
      </c>
      <c r="B2007" s="52" t="s">
        <v>1333</v>
      </c>
      <c r="C2007" s="53" t="s">
        <v>1334</v>
      </c>
      <c r="D2007" s="54" t="s">
        <v>91</v>
      </c>
      <c r="E2007" s="54"/>
      <c r="F2007" s="55">
        <v>-48993.66</v>
      </c>
      <c r="G2007" s="56">
        <f t="shared" si="354"/>
        <v>-48993.66</v>
      </c>
      <c r="H2007" s="56">
        <f t="shared" si="355"/>
        <v>0</v>
      </c>
      <c r="I2007" s="103">
        <f t="shared" si="356"/>
        <v>0</v>
      </c>
      <c r="J2007" s="103">
        <f t="shared" si="356"/>
        <v>0</v>
      </c>
      <c r="K2007" s="55"/>
      <c r="L2007" s="55">
        <v>-32187.547500000011</v>
      </c>
      <c r="M2007" s="56">
        <f t="shared" si="357"/>
        <v>-32187.547500000011</v>
      </c>
      <c r="N2007" s="56">
        <f t="shared" si="358"/>
        <v>0</v>
      </c>
      <c r="O2007" s="103">
        <f t="shared" si="359"/>
        <v>0</v>
      </c>
      <c r="P2007" s="103">
        <f t="shared" si="359"/>
        <v>0</v>
      </c>
      <c r="Q2007" s="50"/>
    </row>
    <row r="2008" spans="1:17" hidden="1" outlineLevel="1">
      <c r="A2008" s="51">
        <v>24200831</v>
      </c>
      <c r="B2008" s="52" t="s">
        <v>1335</v>
      </c>
      <c r="C2008" s="53" t="s">
        <v>1336</v>
      </c>
      <c r="D2008" s="54" t="s">
        <v>91</v>
      </c>
      <c r="E2008" s="54"/>
      <c r="F2008" s="55">
        <v>-119934.73</v>
      </c>
      <c r="G2008" s="56">
        <f t="shared" si="354"/>
        <v>-119934.73</v>
      </c>
      <c r="H2008" s="56">
        <f t="shared" si="355"/>
        <v>0</v>
      </c>
      <c r="I2008" s="103">
        <f t="shared" si="356"/>
        <v>0</v>
      </c>
      <c r="J2008" s="103">
        <f t="shared" si="356"/>
        <v>0</v>
      </c>
      <c r="K2008" s="55"/>
      <c r="L2008" s="55">
        <v>-119287.22541666667</v>
      </c>
      <c r="M2008" s="56">
        <f t="shared" si="357"/>
        <v>-119287.22541666667</v>
      </c>
      <c r="N2008" s="56">
        <f t="shared" si="358"/>
        <v>0</v>
      </c>
      <c r="O2008" s="103">
        <f t="shared" si="359"/>
        <v>0</v>
      </c>
      <c r="P2008" s="103">
        <f t="shared" si="359"/>
        <v>0</v>
      </c>
      <c r="Q2008" s="50"/>
    </row>
    <row r="2009" spans="1:17" hidden="1" outlineLevel="1">
      <c r="A2009" s="51">
        <v>24200841</v>
      </c>
      <c r="B2009" s="52" t="s">
        <v>1337</v>
      </c>
      <c r="C2009" s="53" t="s">
        <v>1338</v>
      </c>
      <c r="D2009" s="54" t="s">
        <v>91</v>
      </c>
      <c r="E2009" s="54"/>
      <c r="F2009" s="55">
        <v>-288803.74</v>
      </c>
      <c r="G2009" s="56">
        <f t="shared" si="354"/>
        <v>-288803.74</v>
      </c>
      <c r="H2009" s="56">
        <f t="shared" si="355"/>
        <v>0</v>
      </c>
      <c r="I2009" s="103">
        <f t="shared" si="356"/>
        <v>0</v>
      </c>
      <c r="J2009" s="103">
        <f t="shared" si="356"/>
        <v>0</v>
      </c>
      <c r="K2009" s="55"/>
      <c r="L2009" s="55">
        <v>-292691.28583333333</v>
      </c>
      <c r="M2009" s="56">
        <f t="shared" si="357"/>
        <v>-292691.28583333333</v>
      </c>
      <c r="N2009" s="56">
        <f t="shared" si="358"/>
        <v>0</v>
      </c>
      <c r="O2009" s="103">
        <f t="shared" si="359"/>
        <v>0</v>
      </c>
      <c r="P2009" s="103">
        <f t="shared" si="359"/>
        <v>0</v>
      </c>
      <c r="Q2009" s="50"/>
    </row>
    <row r="2010" spans="1:17" hidden="1" outlineLevel="1">
      <c r="A2010" s="51">
        <v>24200851</v>
      </c>
      <c r="B2010" s="52" t="s">
        <v>1339</v>
      </c>
      <c r="C2010" s="53" t="s">
        <v>1340</v>
      </c>
      <c r="D2010" s="54" t="s">
        <v>91</v>
      </c>
      <c r="E2010" s="54"/>
      <c r="F2010" s="55">
        <v>-147459.51999999999</v>
      </c>
      <c r="G2010" s="56">
        <f t="shared" si="354"/>
        <v>-147459.51999999999</v>
      </c>
      <c r="H2010" s="56">
        <f t="shared" si="355"/>
        <v>0</v>
      </c>
      <c r="I2010" s="103">
        <f t="shared" si="356"/>
        <v>0</v>
      </c>
      <c r="J2010" s="103">
        <f t="shared" si="356"/>
        <v>0</v>
      </c>
      <c r="K2010" s="55"/>
      <c r="L2010" s="55">
        <v>-137586.99</v>
      </c>
      <c r="M2010" s="56">
        <f t="shared" si="357"/>
        <v>-137586.99</v>
      </c>
      <c r="N2010" s="56">
        <f t="shared" si="358"/>
        <v>0</v>
      </c>
      <c r="O2010" s="103">
        <f t="shared" si="359"/>
        <v>0</v>
      </c>
      <c r="P2010" s="103">
        <f t="shared" si="359"/>
        <v>0</v>
      </c>
      <c r="Q2010" s="50"/>
    </row>
    <row r="2011" spans="1:17" hidden="1" outlineLevel="1">
      <c r="A2011" s="51">
        <v>24200871</v>
      </c>
      <c r="B2011" s="52" t="s">
        <v>1341</v>
      </c>
      <c r="C2011" s="53" t="s">
        <v>1342</v>
      </c>
      <c r="D2011" s="54" t="s">
        <v>91</v>
      </c>
      <c r="E2011" s="54"/>
      <c r="F2011" s="55">
        <v>-95904.43</v>
      </c>
      <c r="G2011" s="56">
        <f t="shared" si="354"/>
        <v>-95904.43</v>
      </c>
      <c r="H2011" s="56">
        <f t="shared" si="355"/>
        <v>0</v>
      </c>
      <c r="I2011" s="103">
        <f t="shared" si="356"/>
        <v>0</v>
      </c>
      <c r="J2011" s="103">
        <f t="shared" si="356"/>
        <v>0</v>
      </c>
      <c r="K2011" s="55"/>
      <c r="L2011" s="55">
        <v>-96374.134583333318</v>
      </c>
      <c r="M2011" s="56">
        <f t="shared" si="357"/>
        <v>-96374.134583333318</v>
      </c>
      <c r="N2011" s="56">
        <f t="shared" si="358"/>
        <v>0</v>
      </c>
      <c r="O2011" s="103">
        <f t="shared" si="359"/>
        <v>0</v>
      </c>
      <c r="P2011" s="103">
        <f t="shared" si="359"/>
        <v>0</v>
      </c>
      <c r="Q2011" s="50"/>
    </row>
    <row r="2012" spans="1:17" hidden="1" outlineLevel="1">
      <c r="A2012" s="51">
        <v>24200881</v>
      </c>
      <c r="B2012" s="52" t="s">
        <v>1343</v>
      </c>
      <c r="C2012" s="53" t="s">
        <v>1344</v>
      </c>
      <c r="D2012" s="54" t="s">
        <v>91</v>
      </c>
      <c r="E2012" s="54"/>
      <c r="F2012" s="55">
        <v>-376121.47</v>
      </c>
      <c r="G2012" s="56">
        <f t="shared" si="354"/>
        <v>-376121.47</v>
      </c>
      <c r="H2012" s="56">
        <f t="shared" si="355"/>
        <v>0</v>
      </c>
      <c r="I2012" s="103">
        <f t="shared" si="356"/>
        <v>0</v>
      </c>
      <c r="J2012" s="103">
        <f t="shared" si="356"/>
        <v>0</v>
      </c>
      <c r="K2012" s="55"/>
      <c r="L2012" s="55">
        <v>-322425.61541666667</v>
      </c>
      <c r="M2012" s="56">
        <f t="shared" si="357"/>
        <v>-322425.61541666667</v>
      </c>
      <c r="N2012" s="56">
        <f t="shared" si="358"/>
        <v>0</v>
      </c>
      <c r="O2012" s="103">
        <f t="shared" si="359"/>
        <v>0</v>
      </c>
      <c r="P2012" s="103">
        <f t="shared" si="359"/>
        <v>0</v>
      </c>
      <c r="Q2012" s="50"/>
    </row>
    <row r="2013" spans="1:17" hidden="1" outlineLevel="1">
      <c r="A2013" s="51">
        <v>24200891</v>
      </c>
      <c r="B2013" s="52" t="s">
        <v>1345</v>
      </c>
      <c r="C2013" s="53" t="s">
        <v>1346</v>
      </c>
      <c r="D2013" s="54" t="s">
        <v>91</v>
      </c>
      <c r="E2013" s="54"/>
      <c r="F2013" s="55">
        <v>-71140.98</v>
      </c>
      <c r="G2013" s="56">
        <f t="shared" si="354"/>
        <v>-71140.98</v>
      </c>
      <c r="H2013" s="56">
        <f t="shared" si="355"/>
        <v>0</v>
      </c>
      <c r="I2013" s="103">
        <f t="shared" si="356"/>
        <v>0</v>
      </c>
      <c r="J2013" s="103">
        <f t="shared" si="356"/>
        <v>0</v>
      </c>
      <c r="K2013" s="55"/>
      <c r="L2013" s="55">
        <v>-70123.419166666674</v>
      </c>
      <c r="M2013" s="56">
        <f t="shared" si="357"/>
        <v>-70123.419166666674</v>
      </c>
      <c r="N2013" s="56">
        <f t="shared" si="358"/>
        <v>0</v>
      </c>
      <c r="O2013" s="103">
        <f t="shared" si="359"/>
        <v>0</v>
      </c>
      <c r="P2013" s="103">
        <f t="shared" si="359"/>
        <v>0</v>
      </c>
      <c r="Q2013" s="50"/>
    </row>
    <row r="2014" spans="1:17" hidden="1" outlineLevel="1">
      <c r="A2014" s="51">
        <v>24200901</v>
      </c>
      <c r="B2014" s="52" t="s">
        <v>1347</v>
      </c>
      <c r="C2014" s="53" t="s">
        <v>1348</v>
      </c>
      <c r="D2014" s="54" t="s">
        <v>91</v>
      </c>
      <c r="E2014" s="54"/>
      <c r="F2014" s="55">
        <v>-80504.759999999995</v>
      </c>
      <c r="G2014" s="56">
        <f t="shared" si="354"/>
        <v>-80504.759999999995</v>
      </c>
      <c r="H2014" s="56">
        <f t="shared" si="355"/>
        <v>0</v>
      </c>
      <c r="I2014" s="103">
        <f t="shared" si="356"/>
        <v>0</v>
      </c>
      <c r="J2014" s="103">
        <f t="shared" si="356"/>
        <v>0</v>
      </c>
      <c r="K2014" s="55"/>
      <c r="L2014" s="55">
        <v>-143481.24583333332</v>
      </c>
      <c r="M2014" s="56">
        <f t="shared" si="357"/>
        <v>-143481.24583333332</v>
      </c>
      <c r="N2014" s="56">
        <f t="shared" si="358"/>
        <v>0</v>
      </c>
      <c r="O2014" s="103">
        <f t="shared" si="359"/>
        <v>0</v>
      </c>
      <c r="P2014" s="103">
        <f t="shared" si="359"/>
        <v>0</v>
      </c>
      <c r="Q2014" s="50"/>
    </row>
    <row r="2015" spans="1:17" hidden="1" outlineLevel="1">
      <c r="A2015" s="51">
        <v>24200911</v>
      </c>
      <c r="B2015" s="52" t="s">
        <v>1349</v>
      </c>
      <c r="C2015" s="53" t="s">
        <v>1350</v>
      </c>
      <c r="D2015" s="54" t="s">
        <v>91</v>
      </c>
      <c r="E2015" s="54"/>
      <c r="F2015" s="55">
        <v>-15670.54</v>
      </c>
      <c r="G2015" s="56">
        <f t="shared" si="354"/>
        <v>-15670.54</v>
      </c>
      <c r="H2015" s="56">
        <f t="shared" si="355"/>
        <v>0</v>
      </c>
      <c r="I2015" s="103">
        <f t="shared" si="356"/>
        <v>0</v>
      </c>
      <c r="J2015" s="103">
        <f t="shared" si="356"/>
        <v>0</v>
      </c>
      <c r="K2015" s="55"/>
      <c r="L2015" s="55">
        <v>-15466.630416666667</v>
      </c>
      <c r="M2015" s="56">
        <f t="shared" si="357"/>
        <v>-15466.630416666667</v>
      </c>
      <c r="N2015" s="56">
        <f t="shared" si="358"/>
        <v>0</v>
      </c>
      <c r="O2015" s="103">
        <f t="shared" si="359"/>
        <v>0</v>
      </c>
      <c r="P2015" s="103">
        <f t="shared" si="359"/>
        <v>0</v>
      </c>
      <c r="Q2015" s="50"/>
    </row>
    <row r="2016" spans="1:17" hidden="1" outlineLevel="1">
      <c r="A2016" s="51">
        <v>24200921</v>
      </c>
      <c r="B2016" s="52" t="s">
        <v>1351</v>
      </c>
      <c r="C2016" s="53" t="s">
        <v>1352</v>
      </c>
      <c r="D2016" s="54" t="s">
        <v>91</v>
      </c>
      <c r="E2016" s="54"/>
      <c r="F2016" s="55">
        <v>-2349512.37</v>
      </c>
      <c r="G2016" s="56">
        <f t="shared" si="354"/>
        <v>-2349512.37</v>
      </c>
      <c r="H2016" s="56">
        <f t="shared" si="355"/>
        <v>0</v>
      </c>
      <c r="I2016" s="103">
        <f t="shared" si="356"/>
        <v>0</v>
      </c>
      <c r="J2016" s="103">
        <f t="shared" si="356"/>
        <v>0</v>
      </c>
      <c r="K2016" s="55"/>
      <c r="L2016" s="55">
        <v>-2317741.3458333337</v>
      </c>
      <c r="M2016" s="56">
        <f t="shared" si="357"/>
        <v>-2317741.3458333337</v>
      </c>
      <c r="N2016" s="56">
        <f t="shared" si="358"/>
        <v>0</v>
      </c>
      <c r="O2016" s="103">
        <f t="shared" si="359"/>
        <v>0</v>
      </c>
      <c r="P2016" s="103">
        <f t="shared" si="359"/>
        <v>0</v>
      </c>
      <c r="Q2016" s="50"/>
    </row>
    <row r="2017" spans="1:17" hidden="1" outlineLevel="1">
      <c r="A2017" s="51">
        <v>24200931</v>
      </c>
      <c r="B2017" s="52" t="s">
        <v>1353</v>
      </c>
      <c r="C2017" s="53" t="s">
        <v>1354</v>
      </c>
      <c r="D2017" s="54" t="s">
        <v>91</v>
      </c>
      <c r="E2017" s="54"/>
      <c r="F2017" s="55">
        <v>-68373.41</v>
      </c>
      <c r="G2017" s="56">
        <f t="shared" si="354"/>
        <v>-68373.41</v>
      </c>
      <c r="H2017" s="56">
        <f t="shared" si="355"/>
        <v>0</v>
      </c>
      <c r="I2017" s="103">
        <f t="shared" si="356"/>
        <v>0</v>
      </c>
      <c r="J2017" s="103">
        <f t="shared" si="356"/>
        <v>0</v>
      </c>
      <c r="K2017" s="55"/>
      <c r="L2017" s="55">
        <v>-96790.150416666656</v>
      </c>
      <c r="M2017" s="56">
        <f t="shared" si="357"/>
        <v>-96790.150416666656</v>
      </c>
      <c r="N2017" s="56">
        <f t="shared" si="358"/>
        <v>0</v>
      </c>
      <c r="O2017" s="103">
        <f t="shared" si="359"/>
        <v>0</v>
      </c>
      <c r="P2017" s="103">
        <f t="shared" si="359"/>
        <v>0</v>
      </c>
      <c r="Q2017" s="50"/>
    </row>
    <row r="2018" spans="1:17" hidden="1" outlineLevel="1">
      <c r="A2018" s="51">
        <v>24200941</v>
      </c>
      <c r="B2018" s="52" t="s">
        <v>1355</v>
      </c>
      <c r="C2018" s="53" t="s">
        <v>1356</v>
      </c>
      <c r="D2018" s="54" t="s">
        <v>91</v>
      </c>
      <c r="E2018" s="54"/>
      <c r="F2018" s="55">
        <v>-71785.62</v>
      </c>
      <c r="G2018" s="56">
        <f t="shared" si="354"/>
        <v>-71785.62</v>
      </c>
      <c r="H2018" s="56">
        <f t="shared" si="355"/>
        <v>0</v>
      </c>
      <c r="I2018" s="103">
        <f t="shared" si="356"/>
        <v>0</v>
      </c>
      <c r="J2018" s="103">
        <f t="shared" si="356"/>
        <v>0</v>
      </c>
      <c r="K2018" s="55"/>
      <c r="L2018" s="55">
        <v>-70758.836250000008</v>
      </c>
      <c r="M2018" s="56">
        <f t="shared" si="357"/>
        <v>-70758.836250000008</v>
      </c>
      <c r="N2018" s="56">
        <f t="shared" si="358"/>
        <v>0</v>
      </c>
      <c r="O2018" s="103">
        <f t="shared" si="359"/>
        <v>0</v>
      </c>
      <c r="P2018" s="103">
        <f t="shared" si="359"/>
        <v>0</v>
      </c>
      <c r="Q2018" s="50"/>
    </row>
    <row r="2019" spans="1:17" hidden="1" outlineLevel="1">
      <c r="A2019" s="51">
        <v>24200951</v>
      </c>
      <c r="B2019" s="52" t="s">
        <v>1357</v>
      </c>
      <c r="C2019" s="53" t="s">
        <v>1358</v>
      </c>
      <c r="D2019" s="54" t="s">
        <v>91</v>
      </c>
      <c r="E2019" s="54"/>
      <c r="F2019" s="55">
        <v>-211868.56</v>
      </c>
      <c r="G2019" s="56">
        <f t="shared" si="354"/>
        <v>-211868.56</v>
      </c>
      <c r="H2019" s="56">
        <f t="shared" si="355"/>
        <v>0</v>
      </c>
      <c r="I2019" s="103">
        <f t="shared" si="356"/>
        <v>0</v>
      </c>
      <c r="J2019" s="103">
        <f t="shared" si="356"/>
        <v>0</v>
      </c>
      <c r="K2019" s="55"/>
      <c r="L2019" s="55">
        <v>-208853.23458333334</v>
      </c>
      <c r="M2019" s="56">
        <f t="shared" si="357"/>
        <v>-208853.23458333334</v>
      </c>
      <c r="N2019" s="56">
        <f t="shared" si="358"/>
        <v>0</v>
      </c>
      <c r="O2019" s="103">
        <f t="shared" si="359"/>
        <v>0</v>
      </c>
      <c r="P2019" s="103">
        <f t="shared" si="359"/>
        <v>0</v>
      </c>
      <c r="Q2019" s="50"/>
    </row>
    <row r="2020" spans="1:17" hidden="1" outlineLevel="1">
      <c r="A2020" s="51">
        <v>24200961</v>
      </c>
      <c r="B2020" s="52" t="s">
        <v>1359</v>
      </c>
      <c r="C2020" s="53" t="s">
        <v>1360</v>
      </c>
      <c r="D2020" s="54" t="s">
        <v>91</v>
      </c>
      <c r="E2020" s="54"/>
      <c r="F2020" s="55">
        <v>-2335491.81</v>
      </c>
      <c r="G2020" s="56">
        <f t="shared" si="354"/>
        <v>-2335491.81</v>
      </c>
      <c r="H2020" s="56">
        <f t="shared" si="355"/>
        <v>0</v>
      </c>
      <c r="I2020" s="103">
        <f t="shared" si="356"/>
        <v>0</v>
      </c>
      <c r="J2020" s="103">
        <f t="shared" si="356"/>
        <v>0</v>
      </c>
      <c r="K2020" s="55"/>
      <c r="L2020" s="55">
        <v>-2434475.1516666668</v>
      </c>
      <c r="M2020" s="56">
        <f t="shared" si="357"/>
        <v>-2434475.1516666668</v>
      </c>
      <c r="N2020" s="56">
        <f t="shared" si="358"/>
        <v>0</v>
      </c>
      <c r="O2020" s="103">
        <f t="shared" si="359"/>
        <v>0</v>
      </c>
      <c r="P2020" s="103">
        <f t="shared" si="359"/>
        <v>0</v>
      </c>
      <c r="Q2020" s="50"/>
    </row>
    <row r="2021" spans="1:17" hidden="1" outlineLevel="1">
      <c r="A2021" s="51">
        <v>24200971</v>
      </c>
      <c r="B2021" s="52" t="s">
        <v>1361</v>
      </c>
      <c r="C2021" s="53" t="s">
        <v>1362</v>
      </c>
      <c r="D2021" s="54" t="s">
        <v>91</v>
      </c>
      <c r="E2021" s="54"/>
      <c r="F2021" s="55">
        <v>-116055.65</v>
      </c>
      <c r="G2021" s="56">
        <f t="shared" si="354"/>
        <v>-116055.65</v>
      </c>
      <c r="H2021" s="56">
        <f t="shared" si="355"/>
        <v>0</v>
      </c>
      <c r="I2021" s="103">
        <f t="shared" si="356"/>
        <v>0</v>
      </c>
      <c r="J2021" s="103">
        <f t="shared" si="356"/>
        <v>0</v>
      </c>
      <c r="K2021" s="55"/>
      <c r="L2021" s="55">
        <v>-102416.06333333334</v>
      </c>
      <c r="M2021" s="56">
        <f t="shared" si="357"/>
        <v>-102416.06333333334</v>
      </c>
      <c r="N2021" s="56">
        <f t="shared" si="358"/>
        <v>0</v>
      </c>
      <c r="O2021" s="103">
        <f t="shared" si="359"/>
        <v>0</v>
      </c>
      <c r="P2021" s="103">
        <f t="shared" si="359"/>
        <v>0</v>
      </c>
      <c r="Q2021" s="50"/>
    </row>
    <row r="2022" spans="1:17" hidden="1" outlineLevel="1">
      <c r="A2022" s="51">
        <v>24200991</v>
      </c>
      <c r="B2022" s="52" t="s">
        <v>1363</v>
      </c>
      <c r="C2022" s="53" t="s">
        <v>1364</v>
      </c>
      <c r="D2022" s="54" t="s">
        <v>91</v>
      </c>
      <c r="E2022" s="54"/>
      <c r="F2022" s="55">
        <v>-56160.3</v>
      </c>
      <c r="G2022" s="56">
        <f t="shared" si="354"/>
        <v>-56160.3</v>
      </c>
      <c r="H2022" s="56">
        <f t="shared" si="355"/>
        <v>0</v>
      </c>
      <c r="I2022" s="103">
        <f t="shared" si="356"/>
        <v>0</v>
      </c>
      <c r="J2022" s="103">
        <f t="shared" si="356"/>
        <v>0</v>
      </c>
      <c r="K2022" s="55"/>
      <c r="L2022" s="55">
        <v>-35241.694583333338</v>
      </c>
      <c r="M2022" s="56">
        <f t="shared" si="357"/>
        <v>-35241.694583333338</v>
      </c>
      <c r="N2022" s="56">
        <f t="shared" si="358"/>
        <v>0</v>
      </c>
      <c r="O2022" s="103">
        <f t="shared" si="359"/>
        <v>0</v>
      </c>
      <c r="P2022" s="103">
        <f t="shared" si="359"/>
        <v>0</v>
      </c>
      <c r="Q2022" s="50"/>
    </row>
    <row r="2023" spans="1:17" hidden="1" outlineLevel="1">
      <c r="A2023" s="51">
        <v>24201031</v>
      </c>
      <c r="B2023" s="52" t="s">
        <v>1365</v>
      </c>
      <c r="C2023" s="53" t="s">
        <v>1366</v>
      </c>
      <c r="D2023" s="54" t="s">
        <v>91</v>
      </c>
      <c r="E2023" s="54"/>
      <c r="F2023" s="55">
        <v>-121267.27</v>
      </c>
      <c r="G2023" s="56">
        <f t="shared" si="354"/>
        <v>-121267.27</v>
      </c>
      <c r="H2023" s="56">
        <f t="shared" si="355"/>
        <v>0</v>
      </c>
      <c r="I2023" s="103">
        <f t="shared" si="356"/>
        <v>0</v>
      </c>
      <c r="J2023" s="103">
        <f t="shared" si="356"/>
        <v>0</v>
      </c>
      <c r="K2023" s="55"/>
      <c r="L2023" s="55">
        <v>-116311.66041666667</v>
      </c>
      <c r="M2023" s="56">
        <f t="shared" si="357"/>
        <v>-116311.66041666667</v>
      </c>
      <c r="N2023" s="56">
        <f t="shared" si="358"/>
        <v>0</v>
      </c>
      <c r="O2023" s="103">
        <f t="shared" si="359"/>
        <v>0</v>
      </c>
      <c r="P2023" s="103">
        <f t="shared" si="359"/>
        <v>0</v>
      </c>
      <c r="Q2023" s="50"/>
    </row>
    <row r="2024" spans="1:17" hidden="1" outlineLevel="1">
      <c r="A2024" s="51">
        <v>24201041</v>
      </c>
      <c r="B2024" s="52" t="s">
        <v>1367</v>
      </c>
      <c r="C2024" s="53" t="s">
        <v>1368</v>
      </c>
      <c r="D2024" s="54" t="s">
        <v>91</v>
      </c>
      <c r="E2024" s="54"/>
      <c r="F2024" s="55">
        <v>-27714.92</v>
      </c>
      <c r="G2024" s="56">
        <f t="shared" si="354"/>
        <v>-27714.92</v>
      </c>
      <c r="H2024" s="56">
        <f t="shared" si="355"/>
        <v>0</v>
      </c>
      <c r="I2024" s="103">
        <f t="shared" si="356"/>
        <v>0</v>
      </c>
      <c r="J2024" s="103">
        <f t="shared" si="356"/>
        <v>0</v>
      </c>
      <c r="K2024" s="55"/>
      <c r="L2024" s="55">
        <v>-24855.938333333328</v>
      </c>
      <c r="M2024" s="56">
        <f t="shared" si="357"/>
        <v>-24855.938333333328</v>
      </c>
      <c r="N2024" s="56">
        <f t="shared" si="358"/>
        <v>0</v>
      </c>
      <c r="O2024" s="103">
        <f t="shared" si="359"/>
        <v>0</v>
      </c>
      <c r="P2024" s="103">
        <f t="shared" si="359"/>
        <v>0</v>
      </c>
      <c r="Q2024" s="50"/>
    </row>
    <row r="2025" spans="1:17" hidden="1" outlineLevel="1">
      <c r="A2025" s="51">
        <v>24201111</v>
      </c>
      <c r="B2025" s="52" t="s">
        <v>1369</v>
      </c>
      <c r="C2025" s="53" t="s">
        <v>1370</v>
      </c>
      <c r="D2025" s="54" t="s">
        <v>91</v>
      </c>
      <c r="E2025" s="54"/>
      <c r="F2025" s="55">
        <v>-158513.68</v>
      </c>
      <c r="G2025" s="56">
        <f t="shared" si="354"/>
        <v>-158513.68</v>
      </c>
      <c r="H2025" s="56">
        <f t="shared" si="355"/>
        <v>0</v>
      </c>
      <c r="I2025" s="103">
        <f t="shared" si="356"/>
        <v>0</v>
      </c>
      <c r="J2025" s="103">
        <f t="shared" si="356"/>
        <v>0</v>
      </c>
      <c r="K2025" s="55"/>
      <c r="L2025" s="55">
        <v>-115983.03833333332</v>
      </c>
      <c r="M2025" s="56">
        <f t="shared" si="357"/>
        <v>-115983.03833333332</v>
      </c>
      <c r="N2025" s="56">
        <f t="shared" si="358"/>
        <v>0</v>
      </c>
      <c r="O2025" s="103">
        <f t="shared" si="359"/>
        <v>0</v>
      </c>
      <c r="P2025" s="103">
        <f t="shared" si="359"/>
        <v>0</v>
      </c>
      <c r="Q2025" s="50"/>
    </row>
    <row r="2026" spans="1:17" hidden="1" outlineLevel="1">
      <c r="A2026" s="51">
        <v>24201121</v>
      </c>
      <c r="B2026" s="52" t="s">
        <v>1371</v>
      </c>
      <c r="C2026" s="53" t="s">
        <v>1372</v>
      </c>
      <c r="D2026" s="54" t="s">
        <v>91</v>
      </c>
      <c r="E2026" s="54"/>
      <c r="F2026" s="55">
        <v>-44914.73</v>
      </c>
      <c r="G2026" s="56">
        <f t="shared" si="354"/>
        <v>-44914.73</v>
      </c>
      <c r="H2026" s="56">
        <f t="shared" si="355"/>
        <v>0</v>
      </c>
      <c r="I2026" s="103">
        <f t="shared" ref="I2026:J2033" si="360">IF(AND(RIGHT($A2026)&lt;&gt;"1",RIGHT($A2026)&lt;&gt;"2"),$F2026,0)*I$1385</f>
        <v>0</v>
      </c>
      <c r="J2026" s="103">
        <f t="shared" si="360"/>
        <v>0</v>
      </c>
      <c r="K2026" s="55"/>
      <c r="L2026" s="55">
        <v>-28166.955416666675</v>
      </c>
      <c r="M2026" s="56">
        <f t="shared" si="357"/>
        <v>-28166.955416666675</v>
      </c>
      <c r="N2026" s="56">
        <f t="shared" si="358"/>
        <v>0</v>
      </c>
      <c r="O2026" s="103">
        <f t="shared" ref="O2026:P2033" si="361">IF(AND(RIGHT($A2026)&lt;&gt;"1",RIGHT($A2026)&lt;&gt;"2"),$L2026,0)*O$1385</f>
        <v>0</v>
      </c>
      <c r="P2026" s="103">
        <f t="shared" si="361"/>
        <v>0</v>
      </c>
      <c r="Q2026" s="50"/>
    </row>
    <row r="2027" spans="1:17" hidden="1" outlineLevel="1">
      <c r="A2027" s="51">
        <v>24201131</v>
      </c>
      <c r="B2027" s="52" t="s">
        <v>1373</v>
      </c>
      <c r="C2027" s="53" t="s">
        <v>1374</v>
      </c>
      <c r="D2027" s="54" t="s">
        <v>1391</v>
      </c>
      <c r="E2027" s="54"/>
      <c r="F2027" s="55">
        <v>-9226950.2599999998</v>
      </c>
      <c r="G2027" s="56">
        <f t="shared" si="354"/>
        <v>-9226950.2599999998</v>
      </c>
      <c r="H2027" s="56">
        <f t="shared" si="355"/>
        <v>0</v>
      </c>
      <c r="I2027" s="103">
        <f t="shared" si="360"/>
        <v>0</v>
      </c>
      <c r="J2027" s="103">
        <f t="shared" si="360"/>
        <v>0</v>
      </c>
      <c r="K2027" s="55"/>
      <c r="L2027" s="55">
        <v>-10472995.077499999</v>
      </c>
      <c r="M2027" s="56">
        <f t="shared" si="357"/>
        <v>-10472995.077499999</v>
      </c>
      <c r="N2027" s="56">
        <f t="shared" si="358"/>
        <v>0</v>
      </c>
      <c r="O2027" s="103">
        <f t="shared" si="361"/>
        <v>0</v>
      </c>
      <c r="P2027" s="103">
        <f t="shared" si="361"/>
        <v>0</v>
      </c>
      <c r="Q2027" s="50"/>
    </row>
    <row r="2028" spans="1:17" hidden="1" outlineLevel="1">
      <c r="A2028" s="51">
        <v>24201132</v>
      </c>
      <c r="B2028" s="52" t="s">
        <v>1375</v>
      </c>
      <c r="C2028" s="53" t="s">
        <v>1376</v>
      </c>
      <c r="D2028" s="54" t="s">
        <v>1391</v>
      </c>
      <c r="E2028" s="54"/>
      <c r="F2028" s="55">
        <v>-5654199.0999999996</v>
      </c>
      <c r="G2028" s="56">
        <f t="shared" si="354"/>
        <v>0</v>
      </c>
      <c r="H2028" s="56">
        <f t="shared" si="355"/>
        <v>-5654199.0999999996</v>
      </c>
      <c r="I2028" s="103">
        <f t="shared" si="360"/>
        <v>0</v>
      </c>
      <c r="J2028" s="103">
        <f t="shared" si="360"/>
        <v>0</v>
      </c>
      <c r="K2028" s="55"/>
      <c r="L2028" s="55">
        <v>-5434470.4908333328</v>
      </c>
      <c r="M2028" s="56">
        <f t="shared" si="357"/>
        <v>0</v>
      </c>
      <c r="N2028" s="56">
        <f t="shared" si="358"/>
        <v>-5434470.4908333328</v>
      </c>
      <c r="O2028" s="103">
        <f t="shared" si="361"/>
        <v>0</v>
      </c>
      <c r="P2028" s="103">
        <f t="shared" si="361"/>
        <v>0</v>
      </c>
      <c r="Q2028" s="50"/>
    </row>
    <row r="2029" spans="1:17" hidden="1" outlineLevel="1">
      <c r="A2029" s="51">
        <v>24201133</v>
      </c>
      <c r="B2029" s="52" t="s">
        <v>1377</v>
      </c>
      <c r="C2029" s="53" t="s">
        <v>1378</v>
      </c>
      <c r="D2029" s="54" t="s">
        <v>1391</v>
      </c>
      <c r="E2029" s="54"/>
      <c r="F2029" s="55">
        <v>-55800</v>
      </c>
      <c r="G2029" s="56">
        <f t="shared" si="354"/>
        <v>0</v>
      </c>
      <c r="H2029" s="56">
        <f t="shared" si="355"/>
        <v>0</v>
      </c>
      <c r="I2029" s="103">
        <f t="shared" si="360"/>
        <v>-37023.299999999996</v>
      </c>
      <c r="J2029" s="103">
        <f t="shared" si="360"/>
        <v>-18776.7</v>
      </c>
      <c r="K2029" s="55"/>
      <c r="L2029" s="55">
        <v>-6975</v>
      </c>
      <c r="M2029" s="56">
        <f t="shared" si="357"/>
        <v>0</v>
      </c>
      <c r="N2029" s="56">
        <f t="shared" si="358"/>
        <v>0</v>
      </c>
      <c r="O2029" s="103">
        <f t="shared" si="361"/>
        <v>-4627.9124999999995</v>
      </c>
      <c r="P2029" s="103">
        <f t="shared" si="361"/>
        <v>-2347.0875000000001</v>
      </c>
      <c r="Q2029" s="50"/>
    </row>
    <row r="2030" spans="1:17" hidden="1" outlineLevel="1">
      <c r="A2030" s="51">
        <v>24300013</v>
      </c>
      <c r="B2030" s="52" t="s">
        <v>1379</v>
      </c>
      <c r="C2030" s="53" t="s">
        <v>1380</v>
      </c>
      <c r="D2030" s="54" t="s">
        <v>91</v>
      </c>
      <c r="E2030" s="54"/>
      <c r="F2030" s="55">
        <v>0</v>
      </c>
      <c r="G2030" s="56">
        <f t="shared" si="354"/>
        <v>0</v>
      </c>
      <c r="H2030" s="56">
        <f t="shared" si="355"/>
        <v>0</v>
      </c>
      <c r="I2030" s="103">
        <f t="shared" si="360"/>
        <v>0</v>
      </c>
      <c r="J2030" s="103">
        <f t="shared" si="360"/>
        <v>0</v>
      </c>
      <c r="K2030" s="55"/>
      <c r="L2030" s="55">
        <v>0</v>
      </c>
      <c r="M2030" s="56">
        <f t="shared" si="357"/>
        <v>0</v>
      </c>
      <c r="N2030" s="56">
        <f t="shared" si="358"/>
        <v>0</v>
      </c>
      <c r="O2030" s="103">
        <f t="shared" si="361"/>
        <v>0</v>
      </c>
      <c r="P2030" s="103">
        <f t="shared" si="361"/>
        <v>0</v>
      </c>
      <c r="Q2030" s="50"/>
    </row>
    <row r="2031" spans="1:17" hidden="1" outlineLevel="1">
      <c r="A2031" s="51">
        <v>24300023</v>
      </c>
      <c r="B2031" s="52" t="s">
        <v>1381</v>
      </c>
      <c r="C2031" s="53" t="s">
        <v>1382</v>
      </c>
      <c r="D2031" s="54" t="s">
        <v>91</v>
      </c>
      <c r="E2031" s="54"/>
      <c r="F2031" s="55">
        <v>-669147.66</v>
      </c>
      <c r="G2031" s="56">
        <f t="shared" si="354"/>
        <v>0</v>
      </c>
      <c r="H2031" s="56">
        <f t="shared" si="355"/>
        <v>0</v>
      </c>
      <c r="I2031" s="103">
        <f t="shared" si="360"/>
        <v>-443979.47240999999</v>
      </c>
      <c r="J2031" s="103">
        <f t="shared" si="360"/>
        <v>-225168.18759000002</v>
      </c>
      <c r="K2031" s="55"/>
      <c r="L2031" s="55">
        <v>-601478.90375000006</v>
      </c>
      <c r="M2031" s="56">
        <f t="shared" si="357"/>
        <v>0</v>
      </c>
      <c r="N2031" s="56">
        <f t="shared" si="358"/>
        <v>0</v>
      </c>
      <c r="O2031" s="103">
        <f t="shared" si="361"/>
        <v>-399081.25263812504</v>
      </c>
      <c r="P2031" s="103">
        <f t="shared" si="361"/>
        <v>-202397.65111187502</v>
      </c>
      <c r="Q2031" s="50"/>
    </row>
    <row r="2032" spans="1:17" hidden="1" outlineLevel="1">
      <c r="A2032" s="51">
        <v>24400001</v>
      </c>
      <c r="B2032" s="52" t="s">
        <v>1383</v>
      </c>
      <c r="C2032" s="53" t="s">
        <v>1384</v>
      </c>
      <c r="D2032" s="54" t="s">
        <v>91</v>
      </c>
      <c r="E2032" s="54"/>
      <c r="F2032" s="55">
        <v>-9273378.8300000001</v>
      </c>
      <c r="G2032" s="56">
        <f t="shared" si="354"/>
        <v>-9273378.8300000001</v>
      </c>
      <c r="H2032" s="56">
        <f t="shared" si="355"/>
        <v>0</v>
      </c>
      <c r="I2032" s="103">
        <f t="shared" si="360"/>
        <v>0</v>
      </c>
      <c r="J2032" s="103">
        <f t="shared" si="360"/>
        <v>0</v>
      </c>
      <c r="K2032" s="55"/>
      <c r="L2032" s="55">
        <v>-18793011.646666668</v>
      </c>
      <c r="M2032" s="56">
        <f t="shared" si="357"/>
        <v>-18793011.646666668</v>
      </c>
      <c r="N2032" s="56">
        <f t="shared" si="358"/>
        <v>0</v>
      </c>
      <c r="O2032" s="103">
        <f t="shared" si="361"/>
        <v>0</v>
      </c>
      <c r="P2032" s="103">
        <f t="shared" si="361"/>
        <v>0</v>
      </c>
      <c r="Q2032" s="50"/>
    </row>
    <row r="2033" spans="1:17" hidden="1" outlineLevel="1">
      <c r="A2033" s="51">
        <v>24400002</v>
      </c>
      <c r="B2033" s="52" t="s">
        <v>1385</v>
      </c>
      <c r="C2033" s="53" t="s">
        <v>1386</v>
      </c>
      <c r="D2033" s="54" t="s">
        <v>91</v>
      </c>
      <c r="E2033" s="54"/>
      <c r="F2033" s="55">
        <v>-4155232.63</v>
      </c>
      <c r="G2033" s="56">
        <f t="shared" si="354"/>
        <v>0</v>
      </c>
      <c r="H2033" s="56">
        <f t="shared" si="355"/>
        <v>-4155232.63</v>
      </c>
      <c r="I2033" s="103">
        <f t="shared" si="360"/>
        <v>0</v>
      </c>
      <c r="J2033" s="103">
        <f t="shared" si="360"/>
        <v>0</v>
      </c>
      <c r="K2033" s="55"/>
      <c r="L2033" s="55">
        <v>-14780912.795833334</v>
      </c>
      <c r="M2033" s="56">
        <f t="shared" si="357"/>
        <v>0</v>
      </c>
      <c r="N2033" s="56">
        <f t="shared" si="358"/>
        <v>-14780912.795833334</v>
      </c>
      <c r="O2033" s="103">
        <f t="shared" si="361"/>
        <v>0</v>
      </c>
      <c r="P2033" s="103">
        <f t="shared" si="361"/>
        <v>0</v>
      </c>
      <c r="Q2033" s="50"/>
    </row>
    <row r="2034" spans="1:17" ht="15.75" collapsed="1">
      <c r="A2034" s="85"/>
      <c r="B2034" s="81" t="s">
        <v>1387</v>
      </c>
      <c r="C2034" s="86"/>
      <c r="D2034" s="86"/>
      <c r="E2034" s="86"/>
      <c r="F2034" s="82">
        <f>SUM(F1846:F2033)</f>
        <v>-801013121.4799999</v>
      </c>
      <c r="G2034" s="83">
        <f>SUM(G1846:G2033)</f>
        <v>-205119583.63999999</v>
      </c>
      <c r="H2034" s="83">
        <f>SUM(H1846:H2033)</f>
        <v>-119266034.99000001</v>
      </c>
      <c r="I2034" s="83">
        <f>SUM(I1846:I2033)</f>
        <v>-316242348.14097524</v>
      </c>
      <c r="J2034" s="83">
        <f>SUM(J1846:J2033)</f>
        <v>-160385154.70902497</v>
      </c>
      <c r="K2034" s="84">
        <f>SUM(G2034:J2034)-F2034</f>
        <v>0</v>
      </c>
      <c r="L2034" s="82">
        <f>SUM(L1846:L2033)</f>
        <v>-1002636388.8087493</v>
      </c>
      <c r="M2034" s="83">
        <f>SUM(M1846:M2033)</f>
        <v>-233583407.97708336</v>
      </c>
      <c r="N2034" s="83">
        <f>SUM(N1846:N2033)</f>
        <v>-100167955.61458333</v>
      </c>
      <c r="O2034" s="83">
        <f>SUM(O1846:O2033)</f>
        <v>-443805214.2315349</v>
      </c>
      <c r="P2034" s="83">
        <f>SUM(P1846:P2033)</f>
        <v>-225079810.98554856</v>
      </c>
      <c r="Q2034" s="84">
        <f>SUM(M2034:P2034)-L2034</f>
        <v>0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2023-02-03T08:00:00+00:00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43060F-6662-4E07-B796-296A27C13189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4030C11-6B47-4617-B949-828C3F47A188}"/>
</file>

<file path=customXml/itemProps3.xml><?xml version="1.0" encoding="utf-8"?>
<ds:datastoreItem xmlns:ds="http://schemas.openxmlformats.org/officeDocument/2006/customXml" ds:itemID="{FC8D8C19-C576-46F7-AB58-B431D4E709DB}"/>
</file>

<file path=customXml/itemProps4.xml><?xml version="1.0" encoding="utf-8"?>
<ds:datastoreItem xmlns:ds="http://schemas.openxmlformats.org/officeDocument/2006/customXml" ds:itemID="{8B552696-63FC-4524-896F-88A1CFBDB114}"/>
</file>

<file path=customXml/itemProps5.xml><?xml version="1.0" encoding="utf-8"?>
<ds:datastoreItem xmlns:ds="http://schemas.openxmlformats.org/officeDocument/2006/customXml" ds:itemID="{AAE63ADB-FA49-43B6-AC51-0645F2981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220066-67-210918 Fin Metrics</vt:lpstr>
      <vt:lpstr>CACL allocations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Free, Susan</cp:lastModifiedBy>
  <cp:lastPrinted>2023-02-03T00:59:09Z</cp:lastPrinted>
  <dcterms:created xsi:type="dcterms:W3CDTF">2022-12-23T15:38:05Z</dcterms:created>
  <dcterms:modified xsi:type="dcterms:W3CDTF">2023-02-03T01:08:13Z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