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brewste215\OneDrive - Washington State Executive Branch Agencies\Exhibits in Process\"/>
    </mc:Choice>
  </mc:AlternateContent>
  <bookViews>
    <workbookView xWindow="-120" yWindow="-120" windowWidth="20730" windowHeight="11160"/>
  </bookViews>
  <sheets>
    <sheet name="Electric Summary" sheetId="1" r:id="rId1"/>
    <sheet name="Gas Summary" sheetId="2" r:id="rId2"/>
  </sheets>
  <definedNames>
    <definedName name="_xlnm.Print_Area" localSheetId="0">'Electric Summary'!$A$1:$H$36</definedName>
    <definedName name="_xlnm.Print_Area" localSheetId="1">'Gas Summary'!$A$1:$H$33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2" l="1"/>
  <c r="H14" i="1"/>
  <c r="H26" i="1" l="1"/>
  <c r="G26" i="2" l="1"/>
  <c r="F26" i="2"/>
  <c r="H24" i="2"/>
  <c r="H23" i="2"/>
  <c r="H22" i="2"/>
  <c r="H21" i="2"/>
  <c r="H20" i="2"/>
  <c r="H19" i="2"/>
  <c r="H18" i="2"/>
  <c r="H17" i="2"/>
  <c r="H16" i="2"/>
  <c r="H15" i="2"/>
  <c r="H13" i="2"/>
  <c r="H12" i="2"/>
  <c r="H11" i="2"/>
  <c r="H10" i="2"/>
  <c r="H26" i="2" l="1"/>
  <c r="H30" i="2" s="1"/>
  <c r="H27" i="1" l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G29" i="1"/>
  <c r="F29" i="1"/>
  <c r="H29" i="1" l="1"/>
  <c r="H33" i="1" s="1"/>
</calcChain>
</file>

<file path=xl/sharedStrings.xml><?xml version="1.0" encoding="utf-8"?>
<sst xmlns="http://schemas.openxmlformats.org/spreadsheetml/2006/main" count="57" uniqueCount="34">
  <si>
    <t>Company</t>
  </si>
  <si>
    <t>Recommendation</t>
  </si>
  <si>
    <t>Difference</t>
  </si>
  <si>
    <t>Total Adjustments</t>
  </si>
  <si>
    <t>Results of Operation*</t>
  </si>
  <si>
    <t>Company Claim</t>
  </si>
  <si>
    <t>AVISTA UTILITIES</t>
  </si>
  <si>
    <t>SUMMARY OF RECOMMENDED GAS ADJUSTMENTS ($000)</t>
  </si>
  <si>
    <t>* Difference due to different costs of equity and capital structure</t>
  </si>
  <si>
    <t>SUMMARY OF RECOMMENDED ELECTRIC ADJUSTMENTS ($000)</t>
  </si>
  <si>
    <t>Deferred FIT Rate Base (1.01)*</t>
  </si>
  <si>
    <t>Remove AMI Rate Base (1.04)*</t>
  </si>
  <si>
    <t>Restated 2018 AMA Rate Base to EOP (2.19)*</t>
  </si>
  <si>
    <t>Deferred Debits, Credits, Reg. Assets (3.02)*</t>
  </si>
  <si>
    <t>Injuries and Damages Expense (2.05)</t>
  </si>
  <si>
    <t>Labor - Non Executive Expense (3.03)</t>
  </si>
  <si>
    <t>Labor- Executive Expense (3.04)</t>
  </si>
  <si>
    <t>Employee Benefits Expense (3.05)</t>
  </si>
  <si>
    <t>Insurance Expense Expense (3.06)</t>
  </si>
  <si>
    <t>IS/IT Expense (3.07)</t>
  </si>
  <si>
    <t>Property Tax Expense (3.08)</t>
  </si>
  <si>
    <t>Capital Additions (3.10)</t>
  </si>
  <si>
    <t>Capital Addition Offsets (3.11)</t>
  </si>
  <si>
    <t>Colstrip Amortization (3.13)</t>
  </si>
  <si>
    <t>EDIT Refund (3.15)</t>
  </si>
  <si>
    <t>Restate Debt Interest (2.14)*</t>
  </si>
  <si>
    <t>Restate Incentives Expense (2.13)</t>
  </si>
  <si>
    <t>Restate 2018 AMA Rate Base to EOP (2.15)*</t>
  </si>
  <si>
    <t>Insurance Expense (3.06)</t>
  </si>
  <si>
    <t>* Difference due to different costs of equity and capital structure in original Company filing.</t>
  </si>
  <si>
    <t>Exh. ACC-5</t>
  </si>
  <si>
    <t>Exh. ACC-8r</t>
  </si>
  <si>
    <t>Page 1 of 1</t>
  </si>
  <si>
    <t>UE-190334 &amp; UG-190335, UE-190222 (Consolidated)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</si>
</sst>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37" fontId="0" fillId="0" borderId="0" xfId="0" applyNumberFormat="1"/>
    <xf numFmtId="37" fontId="0" fillId="0" borderId="1" xfId="0" applyNumberFormat="1" applyBorder="1"/>
    <xf numFmtId="5" fontId="0" fillId="0" borderId="0" xfId="0" applyNumberFormat="1"/>
    <xf numFmtId="5" fontId="1" fillId="0" borderId="0" xfId="0" applyNumberFormat="1" applyFont="1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workbookViewId="0">
      <selection activeCell="H1" sqref="H1"/>
    </sheetView>
  </sheetViews>
  <sheetFormatPr defaultRowHeight="15" x14ac:dyDescent="0.25"/>
  <cols>
    <col min="2" max="2" width="12.7109375" customWidth="1"/>
    <col min="6" max="8" width="18.7109375" customWidth="1"/>
  </cols>
  <sheetData>
    <row r="1" spans="1:8" x14ac:dyDescent="0.25">
      <c r="H1" s="8" t="s">
        <v>33</v>
      </c>
    </row>
    <row r="2" spans="1:8" x14ac:dyDescent="0.25">
      <c r="H2" s="8" t="s">
        <v>30</v>
      </c>
    </row>
    <row r="3" spans="1:8" x14ac:dyDescent="0.25">
      <c r="B3" s="7" t="s">
        <v>6</v>
      </c>
      <c r="C3" s="7"/>
      <c r="H3" s="8" t="s">
        <v>32</v>
      </c>
    </row>
    <row r="4" spans="1:8" x14ac:dyDescent="0.25">
      <c r="B4" s="7"/>
      <c r="C4" s="7"/>
    </row>
    <row r="5" spans="1:8" x14ac:dyDescent="0.25">
      <c r="B5" s="7" t="s">
        <v>9</v>
      </c>
      <c r="C5" s="7"/>
    </row>
    <row r="8" spans="1:8" x14ac:dyDescent="0.25">
      <c r="F8" s="6" t="s">
        <v>1</v>
      </c>
      <c r="G8" s="6" t="s">
        <v>0</v>
      </c>
      <c r="H8" s="6" t="s">
        <v>2</v>
      </c>
    </row>
    <row r="10" spans="1:8" x14ac:dyDescent="0.25">
      <c r="A10">
        <v>1</v>
      </c>
      <c r="B10" t="s">
        <v>10</v>
      </c>
      <c r="F10" s="4">
        <v>-165</v>
      </c>
      <c r="G10" s="4">
        <v>-180</v>
      </c>
      <c r="H10" s="1">
        <f>+F10-G10</f>
        <v>15</v>
      </c>
    </row>
    <row r="11" spans="1:8" x14ac:dyDescent="0.25">
      <c r="A11">
        <v>2</v>
      </c>
      <c r="B11" t="s">
        <v>11</v>
      </c>
      <c r="F11" s="2">
        <v>-1621</v>
      </c>
      <c r="G11" s="2">
        <v>-1772</v>
      </c>
      <c r="H11" s="2">
        <f t="shared" ref="H11:H14" si="0">+F11-G11</f>
        <v>151</v>
      </c>
    </row>
    <row r="12" spans="1:8" x14ac:dyDescent="0.25">
      <c r="A12">
        <v>3</v>
      </c>
      <c r="B12" t="s">
        <v>14</v>
      </c>
      <c r="F12" s="2">
        <v>32</v>
      </c>
      <c r="G12" s="2">
        <v>26</v>
      </c>
      <c r="H12" s="2">
        <f t="shared" si="0"/>
        <v>6</v>
      </c>
    </row>
    <row r="13" spans="1:8" x14ac:dyDescent="0.25">
      <c r="A13">
        <v>4</v>
      </c>
      <c r="B13" t="s">
        <v>26</v>
      </c>
      <c r="F13" s="2">
        <v>-2529</v>
      </c>
      <c r="G13" s="2">
        <v>-260</v>
      </c>
      <c r="H13" s="2">
        <f t="shared" si="0"/>
        <v>-2269</v>
      </c>
    </row>
    <row r="14" spans="1:8" x14ac:dyDescent="0.25">
      <c r="A14">
        <v>5</v>
      </c>
      <c r="B14" t="s">
        <v>25</v>
      </c>
      <c r="F14" s="2">
        <v>799</v>
      </c>
      <c r="G14" s="2">
        <v>1510</v>
      </c>
      <c r="H14" s="2">
        <f t="shared" si="0"/>
        <v>-711</v>
      </c>
    </row>
    <row r="15" spans="1:8" x14ac:dyDescent="0.25">
      <c r="A15">
        <v>6</v>
      </c>
      <c r="B15" t="s">
        <v>12</v>
      </c>
      <c r="F15" s="2">
        <v>9076</v>
      </c>
      <c r="G15" s="2">
        <v>9563</v>
      </c>
      <c r="H15" s="2">
        <f t="shared" ref="H15:H27" si="1">+F15-G15</f>
        <v>-487</v>
      </c>
    </row>
    <row r="16" spans="1:8" x14ac:dyDescent="0.25">
      <c r="A16">
        <v>7</v>
      </c>
      <c r="B16" t="s">
        <v>13</v>
      </c>
      <c r="F16" s="2">
        <v>-2366</v>
      </c>
      <c r="G16" s="2">
        <v>-2371</v>
      </c>
      <c r="H16" s="2">
        <f t="shared" si="1"/>
        <v>5</v>
      </c>
    </row>
    <row r="17" spans="1:8" x14ac:dyDescent="0.25">
      <c r="A17">
        <v>8</v>
      </c>
      <c r="B17" t="s">
        <v>15</v>
      </c>
      <c r="F17" s="2">
        <v>1728</v>
      </c>
      <c r="G17" s="2">
        <v>2549</v>
      </c>
      <c r="H17" s="2">
        <f t="shared" si="1"/>
        <v>-821</v>
      </c>
    </row>
    <row r="18" spans="1:8" x14ac:dyDescent="0.25">
      <c r="A18">
        <v>9</v>
      </c>
      <c r="B18" t="s">
        <v>16</v>
      </c>
      <c r="F18" s="2">
        <v>91</v>
      </c>
      <c r="G18" s="2">
        <v>345</v>
      </c>
      <c r="H18" s="2">
        <f t="shared" si="1"/>
        <v>-254</v>
      </c>
    </row>
    <row r="19" spans="1:8" x14ac:dyDescent="0.25">
      <c r="A19">
        <v>10</v>
      </c>
      <c r="B19" t="s">
        <v>17</v>
      </c>
      <c r="F19" s="2">
        <v>1115</v>
      </c>
      <c r="G19" s="2">
        <v>2759</v>
      </c>
      <c r="H19" s="2">
        <f t="shared" si="1"/>
        <v>-1644</v>
      </c>
    </row>
    <row r="20" spans="1:8" x14ac:dyDescent="0.25">
      <c r="A20">
        <v>11</v>
      </c>
      <c r="B20" t="s">
        <v>18</v>
      </c>
      <c r="F20" s="2">
        <v>-147</v>
      </c>
      <c r="G20" s="2">
        <v>36</v>
      </c>
      <c r="H20" s="2">
        <f t="shared" si="1"/>
        <v>-183</v>
      </c>
    </row>
    <row r="21" spans="1:8" x14ac:dyDescent="0.25">
      <c r="A21">
        <v>12</v>
      </c>
      <c r="B21" t="s">
        <v>19</v>
      </c>
      <c r="F21" s="2">
        <v>824</v>
      </c>
      <c r="G21" s="2">
        <v>1984</v>
      </c>
      <c r="H21" s="2">
        <f t="shared" si="1"/>
        <v>-1160</v>
      </c>
    </row>
    <row r="22" spans="1:8" x14ac:dyDescent="0.25">
      <c r="A22">
        <v>13</v>
      </c>
      <c r="B22" t="s">
        <v>20</v>
      </c>
      <c r="F22" s="2">
        <v>2016</v>
      </c>
      <c r="G22" s="2">
        <v>3723</v>
      </c>
      <c r="H22" s="2">
        <f t="shared" si="1"/>
        <v>-1707</v>
      </c>
    </row>
    <row r="23" spans="1:8" x14ac:dyDescent="0.25">
      <c r="A23">
        <v>14</v>
      </c>
      <c r="B23" t="s">
        <v>21</v>
      </c>
      <c r="F23" s="2">
        <v>0</v>
      </c>
      <c r="G23" s="2">
        <v>12443</v>
      </c>
      <c r="H23" s="2">
        <f t="shared" si="1"/>
        <v>-12443</v>
      </c>
    </row>
    <row r="24" spans="1:8" x14ac:dyDescent="0.25">
      <c r="A24">
        <v>15</v>
      </c>
      <c r="B24" t="s">
        <v>22</v>
      </c>
      <c r="F24" s="2">
        <v>0</v>
      </c>
      <c r="G24" s="2">
        <v>-158</v>
      </c>
      <c r="H24" s="2">
        <f t="shared" si="1"/>
        <v>158</v>
      </c>
    </row>
    <row r="25" spans="1:8" x14ac:dyDescent="0.25">
      <c r="A25">
        <v>16</v>
      </c>
      <c r="B25" t="s">
        <v>23</v>
      </c>
      <c r="F25" s="2">
        <v>2470</v>
      </c>
      <c r="G25" s="2">
        <v>798</v>
      </c>
      <c r="H25" s="2">
        <f t="shared" si="1"/>
        <v>1672</v>
      </c>
    </row>
    <row r="26" spans="1:8" x14ac:dyDescent="0.25">
      <c r="A26">
        <v>17</v>
      </c>
      <c r="B26" t="s">
        <v>24</v>
      </c>
      <c r="F26" s="2">
        <v>-3243</v>
      </c>
      <c r="G26" s="2">
        <v>0</v>
      </c>
      <c r="H26" s="2">
        <f t="shared" si="1"/>
        <v>-3243</v>
      </c>
    </row>
    <row r="27" spans="1:8" x14ac:dyDescent="0.25">
      <c r="A27">
        <v>18</v>
      </c>
      <c r="B27" t="s">
        <v>4</v>
      </c>
      <c r="F27" s="3">
        <v>-8623</v>
      </c>
      <c r="G27" s="3">
        <v>3216</v>
      </c>
      <c r="H27" s="3">
        <f t="shared" si="1"/>
        <v>-11839</v>
      </c>
    </row>
    <row r="28" spans="1:8" x14ac:dyDescent="0.25">
      <c r="F28" s="2"/>
      <c r="G28" s="2"/>
      <c r="H28" s="2"/>
    </row>
    <row r="29" spans="1:8" x14ac:dyDescent="0.25">
      <c r="A29">
        <v>19</v>
      </c>
      <c r="B29" t="s">
        <v>3</v>
      </c>
      <c r="F29" s="4">
        <f>SUM(F10:F27)</f>
        <v>-543</v>
      </c>
      <c r="G29" s="4">
        <f>SUM(G10:G27)</f>
        <v>34211</v>
      </c>
      <c r="H29" s="4">
        <f>SUM(H10:H27)</f>
        <v>-34754</v>
      </c>
    </row>
    <row r="30" spans="1:8" x14ac:dyDescent="0.25">
      <c r="F30" s="2"/>
      <c r="G30" s="2"/>
      <c r="H30" s="2"/>
    </row>
    <row r="31" spans="1:8" x14ac:dyDescent="0.25">
      <c r="A31">
        <v>20</v>
      </c>
      <c r="B31" t="s">
        <v>5</v>
      </c>
      <c r="F31" s="2"/>
      <c r="G31" s="2"/>
      <c r="H31" s="3">
        <v>45775</v>
      </c>
    </row>
    <row r="32" spans="1:8" x14ac:dyDescent="0.25">
      <c r="F32" s="2"/>
      <c r="G32" s="2"/>
      <c r="H32" s="2"/>
    </row>
    <row r="33" spans="1:8" ht="17.25" x14ac:dyDescent="0.4">
      <c r="A33">
        <v>21</v>
      </c>
      <c r="B33" t="s">
        <v>1</v>
      </c>
      <c r="F33" s="2"/>
      <c r="G33" s="2"/>
      <c r="H33" s="5">
        <f>+H31+H29</f>
        <v>11021</v>
      </c>
    </row>
    <row r="35" spans="1:8" x14ac:dyDescent="0.25">
      <c r="B35" t="s">
        <v>8</v>
      </c>
    </row>
  </sheetData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workbookViewId="0">
      <selection activeCell="H1" sqref="H1"/>
    </sheetView>
  </sheetViews>
  <sheetFormatPr defaultRowHeight="15" x14ac:dyDescent="0.25"/>
  <cols>
    <col min="2" max="2" width="10.7109375" customWidth="1"/>
    <col min="6" max="8" width="18.7109375" customWidth="1"/>
    <col min="9" max="9" width="20.7109375" customWidth="1"/>
  </cols>
  <sheetData>
    <row r="1" spans="1:8" x14ac:dyDescent="0.25">
      <c r="H1" s="8" t="s">
        <v>33</v>
      </c>
    </row>
    <row r="2" spans="1:8" x14ac:dyDescent="0.25">
      <c r="H2" s="8" t="s">
        <v>31</v>
      </c>
    </row>
    <row r="3" spans="1:8" x14ac:dyDescent="0.25">
      <c r="B3" s="7" t="s">
        <v>6</v>
      </c>
      <c r="C3" s="7"/>
      <c r="H3" s="8" t="s">
        <v>32</v>
      </c>
    </row>
    <row r="4" spans="1:8" x14ac:dyDescent="0.25">
      <c r="B4" s="7"/>
      <c r="C4" s="7"/>
    </row>
    <row r="5" spans="1:8" x14ac:dyDescent="0.25">
      <c r="B5" s="7" t="s">
        <v>7</v>
      </c>
      <c r="C5" s="7"/>
    </row>
    <row r="8" spans="1:8" x14ac:dyDescent="0.25">
      <c r="F8" s="6" t="s">
        <v>1</v>
      </c>
      <c r="G8" s="6" t="s">
        <v>0</v>
      </c>
      <c r="H8" s="6" t="s">
        <v>2</v>
      </c>
    </row>
    <row r="10" spans="1:8" x14ac:dyDescent="0.25">
      <c r="A10">
        <v>1</v>
      </c>
      <c r="B10" t="s">
        <v>10</v>
      </c>
      <c r="F10" s="4">
        <v>-110</v>
      </c>
      <c r="G10" s="4">
        <v>-115</v>
      </c>
      <c r="H10" s="4">
        <f>+F10-G10</f>
        <v>5</v>
      </c>
    </row>
    <row r="11" spans="1:8" x14ac:dyDescent="0.25">
      <c r="A11">
        <v>2</v>
      </c>
      <c r="B11" t="s">
        <v>11</v>
      </c>
      <c r="F11" s="2">
        <v>-532</v>
      </c>
      <c r="G11" s="2">
        <v>-558</v>
      </c>
      <c r="H11" s="2">
        <f t="shared" ref="H11:H24" si="0">+F11-G11</f>
        <v>26</v>
      </c>
    </row>
    <row r="12" spans="1:8" x14ac:dyDescent="0.25">
      <c r="A12">
        <v>3</v>
      </c>
      <c r="B12" t="s">
        <v>14</v>
      </c>
      <c r="F12" s="2">
        <v>3</v>
      </c>
      <c r="G12" s="2">
        <v>56</v>
      </c>
      <c r="H12" s="2">
        <f t="shared" si="0"/>
        <v>-53</v>
      </c>
    </row>
    <row r="13" spans="1:8" x14ac:dyDescent="0.25">
      <c r="A13">
        <v>4</v>
      </c>
      <c r="B13" t="s">
        <v>26</v>
      </c>
      <c r="F13" s="2">
        <v>-735</v>
      </c>
      <c r="G13" s="2">
        <v>-75</v>
      </c>
      <c r="H13" s="2">
        <f t="shared" si="0"/>
        <v>-660</v>
      </c>
    </row>
    <row r="14" spans="1:8" x14ac:dyDescent="0.25">
      <c r="A14">
        <v>5</v>
      </c>
      <c r="B14" t="s">
        <v>25</v>
      </c>
      <c r="F14" s="2">
        <v>252</v>
      </c>
      <c r="G14" s="2">
        <v>330</v>
      </c>
      <c r="H14" s="2">
        <f t="shared" si="0"/>
        <v>-78</v>
      </c>
    </row>
    <row r="15" spans="1:8" x14ac:dyDescent="0.25">
      <c r="A15">
        <v>6</v>
      </c>
      <c r="B15" t="s">
        <v>27</v>
      </c>
      <c r="F15" s="2">
        <v>4487</v>
      </c>
      <c r="G15" s="2">
        <v>4627</v>
      </c>
      <c r="H15" s="2">
        <f t="shared" si="0"/>
        <v>-140</v>
      </c>
    </row>
    <row r="16" spans="1:8" x14ac:dyDescent="0.25">
      <c r="A16">
        <v>7</v>
      </c>
      <c r="B16" t="s">
        <v>15</v>
      </c>
      <c r="F16" s="2">
        <v>525</v>
      </c>
      <c r="G16" s="2">
        <v>764</v>
      </c>
      <c r="H16" s="2">
        <f t="shared" si="0"/>
        <v>-239</v>
      </c>
    </row>
    <row r="17" spans="1:8" x14ac:dyDescent="0.25">
      <c r="A17">
        <v>8</v>
      </c>
      <c r="B17" t="s">
        <v>16</v>
      </c>
      <c r="F17" s="2">
        <v>28</v>
      </c>
      <c r="G17" s="2">
        <v>107</v>
      </c>
      <c r="H17" s="2">
        <f t="shared" si="0"/>
        <v>-79</v>
      </c>
    </row>
    <row r="18" spans="1:8" x14ac:dyDescent="0.25">
      <c r="A18">
        <v>9</v>
      </c>
      <c r="B18" t="s">
        <v>17</v>
      </c>
      <c r="F18" s="2">
        <v>338</v>
      </c>
      <c r="G18" s="2">
        <v>837</v>
      </c>
      <c r="H18" s="2">
        <f t="shared" si="0"/>
        <v>-499</v>
      </c>
    </row>
    <row r="19" spans="1:8" x14ac:dyDescent="0.25">
      <c r="A19">
        <v>10</v>
      </c>
      <c r="B19" t="s">
        <v>28</v>
      </c>
      <c r="F19" s="2">
        <v>-45</v>
      </c>
      <c r="G19" s="2">
        <v>12</v>
      </c>
      <c r="H19" s="2">
        <f t="shared" si="0"/>
        <v>-57</v>
      </c>
    </row>
    <row r="20" spans="1:8" x14ac:dyDescent="0.25">
      <c r="A20">
        <v>11</v>
      </c>
      <c r="B20" t="s">
        <v>19</v>
      </c>
      <c r="F20" s="2">
        <v>252</v>
      </c>
      <c r="G20" s="2">
        <v>609</v>
      </c>
      <c r="H20" s="2">
        <f t="shared" si="0"/>
        <v>-357</v>
      </c>
    </row>
    <row r="21" spans="1:8" x14ac:dyDescent="0.25">
      <c r="A21">
        <v>12</v>
      </c>
      <c r="B21" t="s">
        <v>20</v>
      </c>
      <c r="F21" s="2">
        <v>222</v>
      </c>
      <c r="G21" s="2">
        <v>498</v>
      </c>
      <c r="H21" s="2">
        <f t="shared" si="0"/>
        <v>-276</v>
      </c>
    </row>
    <row r="22" spans="1:8" x14ac:dyDescent="0.25">
      <c r="A22">
        <v>13</v>
      </c>
      <c r="B22" t="s">
        <v>21</v>
      </c>
      <c r="F22" s="2">
        <v>0</v>
      </c>
      <c r="G22" s="2">
        <v>4031</v>
      </c>
      <c r="H22" s="2">
        <f t="shared" si="0"/>
        <v>-4031</v>
      </c>
    </row>
    <row r="23" spans="1:8" x14ac:dyDescent="0.25">
      <c r="A23">
        <v>14</v>
      </c>
      <c r="B23" t="s">
        <v>22</v>
      </c>
      <c r="F23" s="2">
        <v>0</v>
      </c>
      <c r="G23" s="2">
        <v>-15</v>
      </c>
      <c r="H23" s="2">
        <f t="shared" si="0"/>
        <v>15</v>
      </c>
    </row>
    <row r="24" spans="1:8" x14ac:dyDescent="0.25">
      <c r="A24">
        <v>15</v>
      </c>
      <c r="B24" t="s">
        <v>4</v>
      </c>
      <c r="F24" s="3">
        <v>694</v>
      </c>
      <c r="G24" s="3">
        <v>2126</v>
      </c>
      <c r="H24" s="3">
        <f t="shared" si="0"/>
        <v>-1432</v>
      </c>
    </row>
    <row r="25" spans="1:8" x14ac:dyDescent="0.25">
      <c r="F25" s="2"/>
      <c r="G25" s="2"/>
      <c r="H25" s="2"/>
    </row>
    <row r="26" spans="1:8" x14ac:dyDescent="0.25">
      <c r="A26">
        <v>16</v>
      </c>
      <c r="B26" t="s">
        <v>3</v>
      </c>
      <c r="F26" s="4">
        <f>SUM(F10:F24)</f>
        <v>5379</v>
      </c>
      <c r="G26" s="4">
        <f>SUM(G10:G24)</f>
        <v>13234</v>
      </c>
      <c r="H26" s="4">
        <f>SUM(H10:H24)</f>
        <v>-7855</v>
      </c>
    </row>
    <row r="27" spans="1:8" x14ac:dyDescent="0.25">
      <c r="F27" s="2"/>
      <c r="G27" s="2"/>
      <c r="H27" s="2"/>
    </row>
    <row r="28" spans="1:8" x14ac:dyDescent="0.25">
      <c r="A28">
        <v>17</v>
      </c>
      <c r="B28" t="s">
        <v>5</v>
      </c>
      <c r="F28" s="2"/>
      <c r="G28" s="2"/>
      <c r="H28" s="3">
        <v>12935</v>
      </c>
    </row>
    <row r="29" spans="1:8" x14ac:dyDescent="0.25">
      <c r="F29" s="2"/>
      <c r="G29" s="2"/>
      <c r="H29" s="2"/>
    </row>
    <row r="30" spans="1:8" ht="17.25" x14ac:dyDescent="0.4">
      <c r="A30">
        <v>18</v>
      </c>
      <c r="B30" t="s">
        <v>1</v>
      </c>
      <c r="F30" s="2"/>
      <c r="G30" s="2"/>
      <c r="H30" s="5">
        <f>+H28+H26</f>
        <v>5080</v>
      </c>
    </row>
    <row r="31" spans="1:8" x14ac:dyDescent="0.25">
      <c r="F31" s="2"/>
      <c r="G31" s="2"/>
      <c r="H31" s="2"/>
    </row>
    <row r="32" spans="1:8" x14ac:dyDescent="0.25">
      <c r="B32" t="s">
        <v>29</v>
      </c>
    </row>
  </sheetData>
  <pageMargins left="0.7" right="0.7" top="0.75" bottom="0.75" header="0.3" footer="0.3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BF2C93-443F-40EB-9DE3-2B311C99E0CF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dc463f71-b30c-4ab2-9473-d307f9d35888"/>
    <ds:schemaRef ds:uri="http://schemas.microsoft.com/office/2006/documentManagement/types"/>
    <ds:schemaRef ds:uri="http://schemas.microsoft.com/sharepoint/v3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B5F7A2-49AA-46C3-BF6C-317C49C84C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74AB83-352F-4496-8286-865FD7768308}"/>
</file>

<file path=customXml/itemProps4.xml><?xml version="1.0" encoding="utf-8"?>
<ds:datastoreItem xmlns:ds="http://schemas.openxmlformats.org/officeDocument/2006/customXml" ds:itemID="{F5784C53-8EC1-44E3-9AD2-9DB3229809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Electric Summary</vt:lpstr>
      <vt:lpstr>Gas Summary</vt:lpstr>
      <vt:lpstr>'Electric Summary'!Print_Area</vt:lpstr>
      <vt:lpstr>'Gas Summary'!Print_Area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Brewster, Stacey (UTC)</cp:lastModifiedBy>
  <cp:lastPrinted>2019-12-06T21:30:13Z</cp:lastPrinted>
  <dcterms:created xsi:type="dcterms:W3CDTF">2019-08-26T00:28:59Z</dcterms:created>
  <dcterms:modified xsi:type="dcterms:W3CDTF">2020-03-26T21:54:24Z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