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16740" yWindow="-72" windowWidth="16800" windowHeight="10692"/>
  </bookViews>
  <sheets>
    <sheet name="Pg 6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6b CustCount_Gas'!$A$1:$I$41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G29" i="1" l="1"/>
  <c r="H23" i="1" l="1"/>
  <c r="I23" i="1" s="1"/>
  <c r="C29" i="1"/>
  <c r="E23" i="1"/>
  <c r="F23" i="1" s="1"/>
  <c r="H25" i="1"/>
  <c r="I25" i="1" s="1"/>
  <c r="E25" i="1"/>
  <c r="F25" i="1" s="1"/>
  <c r="H27" i="1"/>
  <c r="I27" i="1" s="1"/>
  <c r="E27" i="1"/>
  <c r="F27" i="1" s="1"/>
  <c r="D29" i="1"/>
  <c r="E24" i="1"/>
  <c r="F24" i="1" s="1"/>
  <c r="H24" i="1"/>
  <c r="I24" i="1" s="1"/>
  <c r="E26" i="1"/>
  <c r="F26" i="1" s="1"/>
  <c r="H26" i="1"/>
  <c r="I26" i="1" s="1"/>
  <c r="E28" i="1"/>
  <c r="F28" i="1" s="1"/>
  <c r="H28" i="1"/>
  <c r="I28" i="1" s="1"/>
  <c r="H29" i="1" l="1"/>
  <c r="I29" i="1" s="1"/>
  <c r="E29" i="1"/>
  <c r="F29" i="1" s="1"/>
  <c r="E40" i="1"/>
  <c r="F40" i="1" s="1"/>
  <c r="H39" i="1"/>
  <c r="I39" i="1" s="1"/>
  <c r="E39" i="1"/>
  <c r="F39" i="1" s="1"/>
  <c r="E38" i="1"/>
  <c r="F38" i="1" s="1"/>
  <c r="H37" i="1"/>
  <c r="I37" i="1" s="1"/>
  <c r="E36" i="1"/>
  <c r="F36" i="1" s="1"/>
  <c r="G41" i="1"/>
  <c r="D41" i="1"/>
  <c r="H35" i="1"/>
  <c r="H16" i="1"/>
  <c r="I16" i="1" s="1"/>
  <c r="E15" i="1"/>
  <c r="F15" i="1" s="1"/>
  <c r="H14" i="1"/>
  <c r="I14" i="1" s="1"/>
  <c r="E13" i="1"/>
  <c r="F13" i="1" s="1"/>
  <c r="H12" i="1"/>
  <c r="I12" i="1" s="1"/>
  <c r="G17" i="1"/>
  <c r="D17" i="1"/>
  <c r="C17" i="1"/>
  <c r="I35" i="1" l="1"/>
  <c r="E17" i="1"/>
  <c r="F17" i="1" s="1"/>
  <c r="H11" i="1"/>
  <c r="E12" i="1"/>
  <c r="F12" i="1" s="1"/>
  <c r="H13" i="1"/>
  <c r="I13" i="1" s="1"/>
  <c r="E14" i="1"/>
  <c r="F14" i="1" s="1"/>
  <c r="H15" i="1"/>
  <c r="I15" i="1" s="1"/>
  <c r="E16" i="1"/>
  <c r="F16" i="1" s="1"/>
  <c r="E35" i="1"/>
  <c r="F35" i="1" s="1"/>
  <c r="H36" i="1"/>
  <c r="I36" i="1" s="1"/>
  <c r="E37" i="1"/>
  <c r="F37" i="1" s="1"/>
  <c r="H38" i="1"/>
  <c r="I38" i="1" s="1"/>
  <c r="H40" i="1"/>
  <c r="I40" i="1" s="1"/>
  <c r="C41" i="1"/>
  <c r="E41" i="1" s="1"/>
  <c r="F41" i="1" s="1"/>
  <c r="E11" i="1"/>
  <c r="F11" i="1" s="1"/>
  <c r="H41" i="1" l="1"/>
  <c r="I41" i="1" s="1"/>
  <c r="I11" i="1"/>
  <c r="H17" i="1"/>
  <c r="I17" i="1" s="1"/>
</calcChain>
</file>

<file path=xl/sharedStrings.xml><?xml version="1.0" encoding="utf-8"?>
<sst xmlns="http://schemas.openxmlformats.org/spreadsheetml/2006/main" count="57" uniqueCount="21">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</sst>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1" fillId="2" borderId="2" applyNumberFormat="0" applyFont="0" applyAlignment="0" applyProtection="0"/>
  </cellStyleXfs>
  <cellXfs count="51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5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center"/>
    </xf>
    <xf numFmtId="37" fontId="6" fillId="0" borderId="0" xfId="0" applyNumberFormat="1" applyFont="1" applyFill="1" applyAlignment="1">
      <alignment horizontal="center"/>
    </xf>
    <xf numFmtId="0" fontId="9" fillId="0" borderId="0" xfId="0" applyFont="1"/>
    <xf numFmtId="41" fontId="9" fillId="0" borderId="0" xfId="1" applyNumberFormat="1" applyFont="1"/>
    <xf numFmtId="165" fontId="10" fillId="0" borderId="0" xfId="0" applyNumberFormat="1" applyFont="1" applyProtection="1">
      <protection locked="0"/>
    </xf>
    <xf numFmtId="41" fontId="9" fillId="0" borderId="0" xfId="1" applyNumberFormat="1" applyFont="1" applyFill="1"/>
    <xf numFmtId="166" fontId="10" fillId="0" borderId="0" xfId="0" applyNumberFormat="1" applyFont="1" applyAlignment="1" applyProtection="1">
      <alignment horizontal="right"/>
      <protection locked="0"/>
    </xf>
    <xf numFmtId="41" fontId="9" fillId="0" borderId="1" xfId="1" applyNumberFormat="1" applyFont="1" applyBorder="1"/>
    <xf numFmtId="165" fontId="10" fillId="0" borderId="1" xfId="0" applyNumberFormat="1" applyFont="1" applyBorder="1" applyProtection="1">
      <protection locked="0"/>
    </xf>
    <xf numFmtId="41" fontId="9" fillId="0" borderId="1" xfId="1" applyNumberFormat="1" applyFont="1" applyFill="1" applyBorder="1"/>
    <xf numFmtId="166" fontId="10" fillId="0" borderId="1" xfId="0" applyNumberFormat="1" applyFont="1" applyBorder="1" applyAlignment="1" applyProtection="1">
      <alignment horizontal="right"/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37" fontId="9" fillId="0" borderId="0" xfId="0" applyNumberFormat="1" applyFont="1"/>
    <xf numFmtId="37" fontId="9" fillId="0" borderId="0" xfId="0" applyNumberFormat="1" applyFont="1" applyFill="1"/>
    <xf numFmtId="0" fontId="9" fillId="0" borderId="1" xfId="0" applyFont="1" applyBorder="1"/>
    <xf numFmtId="0" fontId="9" fillId="0" borderId="1" xfId="0" applyFont="1" applyFill="1" applyBorder="1"/>
    <xf numFmtId="166" fontId="9" fillId="0" borderId="1" xfId="0" applyNumberFormat="1" applyFont="1" applyBorder="1"/>
    <xf numFmtId="166" fontId="9" fillId="0" borderId="0" xfId="0" applyNumberFormat="1" applyFont="1" applyBorder="1"/>
    <xf numFmtId="0" fontId="3" fillId="0" borderId="0" xfId="0" applyFont="1" applyFill="1"/>
    <xf numFmtId="0" fontId="1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0" fontId="14" fillId="0" borderId="0" xfId="0" applyFont="1"/>
    <xf numFmtId="0" fontId="15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5"/>
  <sheetViews>
    <sheetView tabSelected="1" zoomScale="70" zoomScaleNormal="85" workbookViewId="0">
      <selection activeCell="A3" sqref="A3:I3"/>
    </sheetView>
  </sheetViews>
  <sheetFormatPr defaultColWidth="8.88671875" defaultRowHeight="14.4" x14ac:dyDescent="0.3"/>
  <cols>
    <col min="1" max="1" width="36.6640625" style="3" customWidth="1"/>
    <col min="2" max="2" width="1.109375" style="3" customWidth="1"/>
    <col min="3" max="4" width="13.109375" style="3" bestFit="1" customWidth="1"/>
    <col min="5" max="5" width="15.88671875" style="3" customWidth="1"/>
    <col min="6" max="6" width="14.5546875" style="3" customWidth="1"/>
    <col min="7" max="7" width="15.6640625" style="3" customWidth="1"/>
    <col min="8" max="8" width="15.5546875" style="3" customWidth="1"/>
    <col min="9" max="9" width="17.6640625" style="3" customWidth="1"/>
    <col min="10" max="10" width="9.5546875" style="3" customWidth="1"/>
    <col min="11" max="16384" width="8.88671875" style="3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"/>
    </row>
    <row r="3" spans="1:10" ht="21" x14ac:dyDescent="0.4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"/>
    </row>
    <row r="4" spans="1:10" ht="21" x14ac:dyDescent="0.4">
      <c r="A4" s="47">
        <v>41973</v>
      </c>
      <c r="B4" s="47"/>
      <c r="C4" s="47"/>
      <c r="D4" s="47"/>
      <c r="E4" s="47"/>
      <c r="F4" s="47"/>
      <c r="G4" s="47"/>
      <c r="H4" s="47"/>
      <c r="I4" s="47"/>
      <c r="J4" s="5"/>
    </row>
    <row r="5" spans="1:10" ht="15.6" x14ac:dyDescent="0.3">
      <c r="A5" s="6"/>
      <c r="B5" s="6"/>
      <c r="C5" s="7"/>
      <c r="D5" s="7"/>
      <c r="E5" s="7"/>
      <c r="F5" s="7"/>
      <c r="G5" s="7"/>
      <c r="H5" s="7"/>
      <c r="I5" s="7"/>
      <c r="J5" s="7"/>
    </row>
    <row r="6" spans="1:10" ht="17.399999999999999" x14ac:dyDescent="0.3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8"/>
    </row>
    <row r="8" spans="1:10" s="10" customFormat="1" ht="17.399999999999999" x14ac:dyDescent="0.3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9"/>
    </row>
    <row r="9" spans="1:10" s="10" customFormat="1" ht="17.399999999999999" x14ac:dyDescent="0.3">
      <c r="A9" s="11"/>
      <c r="B9" s="11"/>
      <c r="C9" s="11"/>
      <c r="D9" s="12"/>
      <c r="E9" s="13" t="s">
        <v>4</v>
      </c>
      <c r="F9" s="12"/>
      <c r="G9" s="45" t="s">
        <v>5</v>
      </c>
      <c r="H9" s="45"/>
      <c r="I9" s="45"/>
      <c r="J9" s="14"/>
    </row>
    <row r="10" spans="1:10" s="10" customFormat="1" ht="17.399999999999999" x14ac:dyDescent="0.3">
      <c r="A10" s="13" t="s">
        <v>6</v>
      </c>
      <c r="B10" s="13"/>
      <c r="C10" s="15" t="s">
        <v>7</v>
      </c>
      <c r="D10" s="15" t="s">
        <v>8</v>
      </c>
      <c r="E10" s="15" t="s">
        <v>9</v>
      </c>
      <c r="F10" s="15" t="s">
        <v>10</v>
      </c>
      <c r="G10" s="16" t="s">
        <v>11</v>
      </c>
      <c r="H10" s="15" t="s">
        <v>9</v>
      </c>
      <c r="I10" s="15" t="s">
        <v>10</v>
      </c>
      <c r="J10" s="15"/>
    </row>
    <row r="11" spans="1:10" ht="17.399999999999999" x14ac:dyDescent="0.3">
      <c r="A11" s="17" t="s">
        <v>12</v>
      </c>
      <c r="B11" s="17"/>
      <c r="C11" s="20">
        <v>730969</v>
      </c>
      <c r="D11" s="18">
        <v>737164</v>
      </c>
      <c r="E11" s="18">
        <f t="shared" ref="E11:E17" si="0">C11-D11</f>
        <v>-6195</v>
      </c>
      <c r="F11" s="19">
        <f t="shared" ref="F11:F17" si="1">E11/D11</f>
        <v>-8.4038287273930905E-3</v>
      </c>
      <c r="G11" s="20">
        <v>720524</v>
      </c>
      <c r="H11" s="18">
        <f t="shared" ref="H11:H16" si="2">+C11-G11</f>
        <v>10445</v>
      </c>
      <c r="I11" s="21">
        <f t="shared" ref="I11:I17" si="3">+H11/G11</f>
        <v>1.449639429082168E-2</v>
      </c>
      <c r="J11" s="21"/>
    </row>
    <row r="12" spans="1:10" ht="17.399999999999999" x14ac:dyDescent="0.3">
      <c r="A12" s="17" t="s">
        <v>13</v>
      </c>
      <c r="B12" s="17"/>
      <c r="C12" s="20">
        <v>54452</v>
      </c>
      <c r="D12" s="18">
        <v>55295</v>
      </c>
      <c r="E12" s="18">
        <f t="shared" si="0"/>
        <v>-843</v>
      </c>
      <c r="F12" s="19">
        <f t="shared" si="1"/>
        <v>-1.5245501401573379E-2</v>
      </c>
      <c r="G12" s="20">
        <v>53863</v>
      </c>
      <c r="H12" s="18">
        <f t="shared" si="2"/>
        <v>589</v>
      </c>
      <c r="I12" s="21">
        <f t="shared" si="3"/>
        <v>1.0935150288695393E-2</v>
      </c>
      <c r="J12" s="21"/>
    </row>
    <row r="13" spans="1:10" ht="17.399999999999999" x14ac:dyDescent="0.3">
      <c r="A13" s="17" t="s">
        <v>14</v>
      </c>
      <c r="B13" s="17"/>
      <c r="C13" s="20">
        <v>433</v>
      </c>
      <c r="D13" s="18">
        <v>309</v>
      </c>
      <c r="E13" s="18">
        <f t="shared" si="0"/>
        <v>124</v>
      </c>
      <c r="F13" s="19">
        <f t="shared" si="1"/>
        <v>0.40129449838187703</v>
      </c>
      <c r="G13" s="20">
        <v>444</v>
      </c>
      <c r="H13" s="18">
        <f t="shared" si="2"/>
        <v>-11</v>
      </c>
      <c r="I13" s="21">
        <f t="shared" si="3"/>
        <v>-2.4774774774774775E-2</v>
      </c>
      <c r="J13" s="21"/>
    </row>
    <row r="14" spans="1:10" ht="17.399999999999999" x14ac:dyDescent="0.3">
      <c r="A14" s="17" t="s">
        <v>15</v>
      </c>
      <c r="B14" s="17"/>
      <c r="C14" s="20">
        <v>2362</v>
      </c>
      <c r="D14" s="18">
        <v>2345</v>
      </c>
      <c r="E14" s="18">
        <f t="shared" si="0"/>
        <v>17</v>
      </c>
      <c r="F14" s="19">
        <f t="shared" si="1"/>
        <v>7.2494669509594887E-3</v>
      </c>
      <c r="G14" s="20">
        <v>2385</v>
      </c>
      <c r="H14" s="18">
        <f t="shared" si="2"/>
        <v>-23</v>
      </c>
      <c r="I14" s="21">
        <f t="shared" si="3"/>
        <v>-9.6436058700209645E-3</v>
      </c>
      <c r="J14" s="21"/>
    </row>
    <row r="15" spans="1:10" ht="17.399999999999999" x14ac:dyDescent="0.3">
      <c r="A15" s="17" t="s">
        <v>16</v>
      </c>
      <c r="B15" s="17"/>
      <c r="C15" s="20">
        <v>12</v>
      </c>
      <c r="D15" s="18">
        <v>14</v>
      </c>
      <c r="E15" s="18">
        <f t="shared" si="0"/>
        <v>-2</v>
      </c>
      <c r="F15" s="19">
        <f t="shared" si="1"/>
        <v>-0.14285714285714285</v>
      </c>
      <c r="G15" s="20">
        <v>13</v>
      </c>
      <c r="H15" s="18">
        <f t="shared" si="2"/>
        <v>-1</v>
      </c>
      <c r="I15" s="21">
        <f t="shared" si="3"/>
        <v>-7.6923076923076927E-2</v>
      </c>
      <c r="J15" s="21"/>
    </row>
    <row r="16" spans="1:10" ht="17.399999999999999" x14ac:dyDescent="0.3">
      <c r="A16" s="17" t="s">
        <v>17</v>
      </c>
      <c r="B16" s="17"/>
      <c r="C16" s="24">
        <v>210</v>
      </c>
      <c r="D16" s="22">
        <v>203</v>
      </c>
      <c r="E16" s="22">
        <f t="shared" si="0"/>
        <v>7</v>
      </c>
      <c r="F16" s="23">
        <f t="shared" si="1"/>
        <v>3.4482758620689655E-2</v>
      </c>
      <c r="G16" s="22">
        <v>208</v>
      </c>
      <c r="H16" s="22">
        <f t="shared" si="2"/>
        <v>2</v>
      </c>
      <c r="I16" s="25">
        <f t="shared" si="3"/>
        <v>9.6153846153846159E-3</v>
      </c>
      <c r="J16" s="26"/>
    </row>
    <row r="17" spans="1:10" ht="17.399999999999999" x14ac:dyDescent="0.3">
      <c r="A17" s="17" t="s">
        <v>18</v>
      </c>
      <c r="B17" s="17"/>
      <c r="C17" s="27">
        <f>SUM(C11:C16)</f>
        <v>788438</v>
      </c>
      <c r="D17" s="27">
        <f>SUM(D11:D16)</f>
        <v>795330</v>
      </c>
      <c r="E17" s="27">
        <f t="shared" si="0"/>
        <v>-6892</v>
      </c>
      <c r="F17" s="19">
        <f t="shared" si="1"/>
        <v>-8.6655853545069342E-3</v>
      </c>
      <c r="G17" s="28">
        <f>SUM(G11:G16)</f>
        <v>777437</v>
      </c>
      <c r="H17" s="27">
        <f>SUM(H11:H16)</f>
        <v>11001</v>
      </c>
      <c r="I17" s="21">
        <f t="shared" si="3"/>
        <v>1.4150342728735575E-2</v>
      </c>
      <c r="J17" s="21"/>
    </row>
    <row r="18" spans="1:10" ht="17.399999999999999" x14ac:dyDescent="0.3">
      <c r="A18" s="29"/>
      <c r="B18" s="29"/>
      <c r="C18" s="29"/>
      <c r="D18" s="29"/>
      <c r="E18" s="29"/>
      <c r="F18" s="29"/>
      <c r="G18" s="30"/>
      <c r="H18" s="29"/>
      <c r="I18" s="31"/>
      <c r="J18" s="32"/>
    </row>
    <row r="19" spans="1:10" ht="17.399999999999999" x14ac:dyDescent="0.3">
      <c r="A19" s="43"/>
      <c r="B19" s="43"/>
      <c r="C19" s="43"/>
      <c r="D19" s="43"/>
      <c r="E19" s="43"/>
      <c r="F19" s="43"/>
      <c r="G19" s="44"/>
      <c r="H19" s="43"/>
      <c r="I19" s="32"/>
      <c r="J19" s="32"/>
    </row>
    <row r="20" spans="1:10" ht="17.399999999999999" x14ac:dyDescent="0.3">
      <c r="A20" s="50" t="s">
        <v>20</v>
      </c>
      <c r="B20" s="50"/>
      <c r="C20" s="50"/>
      <c r="D20" s="50"/>
      <c r="E20" s="50"/>
      <c r="F20" s="50"/>
      <c r="G20" s="50"/>
      <c r="H20" s="50"/>
      <c r="I20" s="50"/>
      <c r="J20" s="32"/>
    </row>
    <row r="21" spans="1:10" ht="17.399999999999999" x14ac:dyDescent="0.3">
      <c r="A21" s="11"/>
      <c r="B21" s="11"/>
      <c r="C21" s="11"/>
      <c r="D21" s="12"/>
      <c r="E21" s="13" t="s">
        <v>4</v>
      </c>
      <c r="F21" s="12"/>
      <c r="G21" s="45" t="s">
        <v>5</v>
      </c>
      <c r="H21" s="45"/>
      <c r="I21" s="45"/>
      <c r="J21" s="32"/>
    </row>
    <row r="22" spans="1:10" ht="17.399999999999999" x14ac:dyDescent="0.3">
      <c r="A22" s="13" t="s">
        <v>6</v>
      </c>
      <c r="B22" s="13"/>
      <c r="C22" s="15" t="s">
        <v>7</v>
      </c>
      <c r="D22" s="15" t="s">
        <v>8</v>
      </c>
      <c r="E22" s="15" t="s">
        <v>9</v>
      </c>
      <c r="F22" s="15" t="s">
        <v>10</v>
      </c>
      <c r="G22" s="16" t="s">
        <v>11</v>
      </c>
      <c r="H22" s="15" t="s">
        <v>9</v>
      </c>
      <c r="I22" s="15" t="s">
        <v>10</v>
      </c>
      <c r="J22" s="32"/>
    </row>
    <row r="23" spans="1:10" ht="17.399999999999999" x14ac:dyDescent="0.3">
      <c r="A23" s="17" t="s">
        <v>12</v>
      </c>
      <c r="B23" s="43"/>
      <c r="C23" s="18">
        <v>726708</v>
      </c>
      <c r="D23" s="18">
        <v>729802</v>
      </c>
      <c r="E23" s="18">
        <f t="shared" ref="E23:E29" si="4">C23-D23</f>
        <v>-3094</v>
      </c>
      <c r="F23" s="19">
        <f t="shared" ref="F23:F29" si="5">E23/D23</f>
        <v>-4.2395060578074599E-3</v>
      </c>
      <c r="G23" s="20">
        <v>715958</v>
      </c>
      <c r="H23" s="18">
        <f t="shared" ref="H23:H28" si="6">+C23-G23</f>
        <v>10750</v>
      </c>
      <c r="I23" s="21">
        <f t="shared" ref="I23:I29" si="7">+H23/G23</f>
        <v>1.5014847239642548E-2</v>
      </c>
      <c r="J23" s="32"/>
    </row>
    <row r="24" spans="1:10" ht="17.399999999999999" x14ac:dyDescent="0.3">
      <c r="A24" s="17" t="s">
        <v>13</v>
      </c>
      <c r="B24" s="43"/>
      <c r="C24" s="18">
        <v>54304</v>
      </c>
      <c r="D24" s="18">
        <v>54951</v>
      </c>
      <c r="E24" s="18">
        <f t="shared" si="4"/>
        <v>-647</v>
      </c>
      <c r="F24" s="19">
        <f t="shared" si="5"/>
        <v>-1.1774126039562519E-2</v>
      </c>
      <c r="G24" s="20">
        <v>53814</v>
      </c>
      <c r="H24" s="18">
        <f t="shared" si="6"/>
        <v>490</v>
      </c>
      <c r="I24" s="21">
        <f t="shared" si="7"/>
        <v>9.1054372468130969E-3</v>
      </c>
      <c r="J24" s="32"/>
    </row>
    <row r="25" spans="1:10" ht="17.399999999999999" x14ac:dyDescent="0.3">
      <c r="A25" s="17" t="s">
        <v>14</v>
      </c>
      <c r="B25" s="43"/>
      <c r="C25" s="18">
        <v>438</v>
      </c>
      <c r="D25" s="18">
        <v>315</v>
      </c>
      <c r="E25" s="18">
        <f t="shared" si="4"/>
        <v>123</v>
      </c>
      <c r="F25" s="19">
        <f t="shared" si="5"/>
        <v>0.39047619047619048</v>
      </c>
      <c r="G25" s="20">
        <v>412</v>
      </c>
      <c r="H25" s="18">
        <f t="shared" si="6"/>
        <v>26</v>
      </c>
      <c r="I25" s="21">
        <f t="shared" si="7"/>
        <v>6.3106796116504854E-2</v>
      </c>
      <c r="J25" s="32"/>
    </row>
    <row r="26" spans="1:10" ht="17.399999999999999" x14ac:dyDescent="0.3">
      <c r="A26" s="17" t="s">
        <v>15</v>
      </c>
      <c r="B26" s="43"/>
      <c r="C26" s="18">
        <v>2383</v>
      </c>
      <c r="D26" s="18">
        <v>2358</v>
      </c>
      <c r="E26" s="18">
        <f t="shared" si="4"/>
        <v>25</v>
      </c>
      <c r="F26" s="19">
        <f t="shared" si="5"/>
        <v>1.0602205258693808E-2</v>
      </c>
      <c r="G26" s="20">
        <v>2393</v>
      </c>
      <c r="H26" s="18">
        <f t="shared" si="6"/>
        <v>-10</v>
      </c>
      <c r="I26" s="21">
        <f t="shared" si="7"/>
        <v>-4.1788549937317176E-3</v>
      </c>
      <c r="J26" s="32"/>
    </row>
    <row r="27" spans="1:10" ht="17.399999999999999" x14ac:dyDescent="0.3">
      <c r="A27" s="17" t="s">
        <v>16</v>
      </c>
      <c r="B27" s="43"/>
      <c r="C27" s="18">
        <v>12</v>
      </c>
      <c r="D27" s="18">
        <v>14</v>
      </c>
      <c r="E27" s="18">
        <f t="shared" si="4"/>
        <v>-2</v>
      </c>
      <c r="F27" s="19">
        <f t="shared" si="5"/>
        <v>-0.14285714285714285</v>
      </c>
      <c r="G27" s="20">
        <v>14</v>
      </c>
      <c r="H27" s="18">
        <f t="shared" si="6"/>
        <v>-2</v>
      </c>
      <c r="I27" s="21">
        <f t="shared" si="7"/>
        <v>-0.14285714285714285</v>
      </c>
      <c r="J27" s="32"/>
    </row>
    <row r="28" spans="1:10" ht="17.399999999999999" x14ac:dyDescent="0.3">
      <c r="A28" s="17" t="s">
        <v>17</v>
      </c>
      <c r="B28" s="43"/>
      <c r="C28" s="22">
        <v>208</v>
      </c>
      <c r="D28" s="22">
        <v>203</v>
      </c>
      <c r="E28" s="22">
        <f t="shared" si="4"/>
        <v>5</v>
      </c>
      <c r="F28" s="23">
        <f t="shared" si="5"/>
        <v>2.4630541871921183E-2</v>
      </c>
      <c r="G28" s="24">
        <v>203</v>
      </c>
      <c r="H28" s="22">
        <f t="shared" si="6"/>
        <v>5</v>
      </c>
      <c r="I28" s="25">
        <f t="shared" si="7"/>
        <v>2.4630541871921183E-2</v>
      </c>
      <c r="J28" s="32"/>
    </row>
    <row r="29" spans="1:10" ht="17.399999999999999" x14ac:dyDescent="0.3">
      <c r="A29" s="17" t="s">
        <v>18</v>
      </c>
      <c r="B29" s="43"/>
      <c r="C29" s="27">
        <f>SUM(C23:C28)</f>
        <v>784053</v>
      </c>
      <c r="D29" s="27">
        <f>SUM(D23:D28)</f>
        <v>787643</v>
      </c>
      <c r="E29" s="27">
        <f t="shared" si="4"/>
        <v>-3590</v>
      </c>
      <c r="F29" s="19">
        <f t="shared" si="5"/>
        <v>-4.5579025015140108E-3</v>
      </c>
      <c r="G29" s="28">
        <f>SUM(G23:G28)</f>
        <v>772794</v>
      </c>
      <c r="H29" s="27">
        <f>SUM(H23:H28)</f>
        <v>11259</v>
      </c>
      <c r="I29" s="21">
        <f t="shared" si="7"/>
        <v>1.4569212493885823E-2</v>
      </c>
      <c r="J29" s="32"/>
    </row>
    <row r="30" spans="1:10" ht="17.399999999999999" x14ac:dyDescent="0.3">
      <c r="A30" s="29"/>
      <c r="B30" s="29"/>
      <c r="C30" s="29"/>
      <c r="D30" s="29"/>
      <c r="E30" s="29"/>
      <c r="F30" s="29"/>
      <c r="G30" s="30"/>
      <c r="H30" s="29"/>
      <c r="I30" s="31"/>
      <c r="J30" s="32"/>
    </row>
    <row r="31" spans="1:10" ht="18" x14ac:dyDescent="0.35">
      <c r="A31" s="17"/>
      <c r="B31" s="17"/>
      <c r="C31" s="34"/>
      <c r="D31" s="34"/>
      <c r="E31" s="34"/>
      <c r="F31" s="34"/>
      <c r="G31" s="37"/>
      <c r="H31" s="34"/>
      <c r="I31" s="34"/>
      <c r="J31" s="34"/>
    </row>
    <row r="32" spans="1:10" ht="17.399999999999999" x14ac:dyDescent="0.3">
      <c r="A32" s="50" t="s">
        <v>19</v>
      </c>
      <c r="B32" s="50"/>
      <c r="C32" s="50"/>
      <c r="D32" s="50"/>
      <c r="E32" s="50"/>
      <c r="F32" s="50"/>
      <c r="G32" s="50"/>
      <c r="H32" s="50"/>
      <c r="I32" s="50"/>
      <c r="J32" s="35"/>
    </row>
    <row r="33" spans="1:10" s="10" customFormat="1" ht="17.399999999999999" x14ac:dyDescent="0.3">
      <c r="A33" s="12"/>
      <c r="B33" s="12"/>
      <c r="C33" s="12"/>
      <c r="D33" s="12"/>
      <c r="E33" s="13" t="s">
        <v>4</v>
      </c>
      <c r="F33" s="12"/>
      <c r="G33" s="36"/>
      <c r="H33" s="45" t="s">
        <v>5</v>
      </c>
      <c r="I33" s="45"/>
      <c r="J33" s="14"/>
    </row>
    <row r="34" spans="1:10" s="10" customFormat="1" ht="17.399999999999999" x14ac:dyDescent="0.3">
      <c r="A34" s="13" t="s">
        <v>6</v>
      </c>
      <c r="B34" s="13"/>
      <c r="C34" s="15" t="s">
        <v>7</v>
      </c>
      <c r="D34" s="15" t="s">
        <v>8</v>
      </c>
      <c r="E34" s="15" t="s">
        <v>9</v>
      </c>
      <c r="F34" s="15" t="s">
        <v>10</v>
      </c>
      <c r="G34" s="16" t="s">
        <v>11</v>
      </c>
      <c r="H34" s="15" t="s">
        <v>9</v>
      </c>
      <c r="I34" s="15" t="s">
        <v>10</v>
      </c>
      <c r="J34" s="15"/>
    </row>
    <row r="35" spans="1:10" ht="17.399999999999999" x14ac:dyDescent="0.3">
      <c r="A35" s="17" t="s">
        <v>12</v>
      </c>
      <c r="B35" s="17"/>
      <c r="C35" s="18">
        <v>726373</v>
      </c>
      <c r="D35" s="18">
        <v>729125</v>
      </c>
      <c r="E35" s="18">
        <f t="shared" ref="E35:E41" si="8">C35-D35</f>
        <v>-2752</v>
      </c>
      <c r="F35" s="19">
        <f t="shared" ref="F35:F41" si="9">E35/D35</f>
        <v>-3.7743871078347335E-3</v>
      </c>
      <c r="G35" s="20">
        <v>715539</v>
      </c>
      <c r="H35" s="18">
        <f t="shared" ref="H35:H40" si="10">+C35-G35</f>
        <v>10834</v>
      </c>
      <c r="I35" s="21">
        <f t="shared" ref="I35:I41" si="11">+H35/G35</f>
        <v>1.5141033542546249E-2</v>
      </c>
      <c r="J35" s="21"/>
    </row>
    <row r="36" spans="1:10" ht="17.399999999999999" x14ac:dyDescent="0.3">
      <c r="A36" s="17" t="s">
        <v>13</v>
      </c>
      <c r="B36" s="17"/>
      <c r="C36" s="18">
        <v>54289</v>
      </c>
      <c r="D36" s="18">
        <v>54965</v>
      </c>
      <c r="E36" s="18">
        <f t="shared" si="8"/>
        <v>-676</v>
      </c>
      <c r="F36" s="19">
        <f t="shared" si="9"/>
        <v>-1.2298735558992085E-2</v>
      </c>
      <c r="G36" s="20">
        <v>53807</v>
      </c>
      <c r="H36" s="18">
        <f t="shared" si="10"/>
        <v>482</v>
      </c>
      <c r="I36" s="21">
        <f t="shared" si="11"/>
        <v>8.9579422751686587E-3</v>
      </c>
      <c r="J36" s="21"/>
    </row>
    <row r="37" spans="1:10" ht="17.399999999999999" x14ac:dyDescent="0.3">
      <c r="A37" s="17" t="s">
        <v>14</v>
      </c>
      <c r="B37" s="17"/>
      <c r="C37" s="18">
        <v>438</v>
      </c>
      <c r="D37" s="18">
        <v>316</v>
      </c>
      <c r="E37" s="18">
        <f t="shared" si="8"/>
        <v>122</v>
      </c>
      <c r="F37" s="19">
        <f t="shared" si="9"/>
        <v>0.38607594936708861</v>
      </c>
      <c r="G37" s="20">
        <v>405</v>
      </c>
      <c r="H37" s="18">
        <f t="shared" si="10"/>
        <v>33</v>
      </c>
      <c r="I37" s="21">
        <f t="shared" si="11"/>
        <v>8.1481481481481488E-2</v>
      </c>
      <c r="J37" s="21"/>
    </row>
    <row r="38" spans="1:10" ht="17.399999999999999" x14ac:dyDescent="0.3">
      <c r="A38" s="17" t="s">
        <v>15</v>
      </c>
      <c r="B38" s="17"/>
      <c r="C38" s="18">
        <v>2384</v>
      </c>
      <c r="D38" s="18">
        <v>2361</v>
      </c>
      <c r="E38" s="18">
        <f t="shared" si="8"/>
        <v>23</v>
      </c>
      <c r="F38" s="19">
        <f t="shared" si="9"/>
        <v>9.741634900465904E-3</v>
      </c>
      <c r="G38" s="20">
        <v>2395</v>
      </c>
      <c r="H38" s="18">
        <f t="shared" si="10"/>
        <v>-11</v>
      </c>
      <c r="I38" s="21">
        <f t="shared" si="11"/>
        <v>-4.5929018789144047E-3</v>
      </c>
      <c r="J38" s="21"/>
    </row>
    <row r="39" spans="1:10" ht="17.399999999999999" x14ac:dyDescent="0.3">
      <c r="A39" s="17" t="s">
        <v>16</v>
      </c>
      <c r="B39" s="17"/>
      <c r="C39" s="18">
        <v>13</v>
      </c>
      <c r="D39" s="18">
        <v>14</v>
      </c>
      <c r="E39" s="18">
        <f t="shared" si="8"/>
        <v>-1</v>
      </c>
      <c r="F39" s="19">
        <f t="shared" si="9"/>
        <v>-7.1428571428571425E-2</v>
      </c>
      <c r="G39" s="20">
        <v>14</v>
      </c>
      <c r="H39" s="18">
        <f t="shared" si="10"/>
        <v>-1</v>
      </c>
      <c r="I39" s="21">
        <f t="shared" si="11"/>
        <v>-7.1428571428571425E-2</v>
      </c>
      <c r="J39" s="21"/>
    </row>
    <row r="40" spans="1:10" ht="17.399999999999999" x14ac:dyDescent="0.3">
      <c r="A40" s="17" t="s">
        <v>17</v>
      </c>
      <c r="B40" s="17"/>
      <c r="C40" s="22">
        <v>208</v>
      </c>
      <c r="D40" s="22">
        <v>203</v>
      </c>
      <c r="E40" s="22">
        <f t="shared" si="8"/>
        <v>5</v>
      </c>
      <c r="F40" s="23">
        <f t="shared" si="9"/>
        <v>2.4630541871921183E-2</v>
      </c>
      <c r="G40" s="24">
        <v>203</v>
      </c>
      <c r="H40" s="22">
        <f t="shared" si="10"/>
        <v>5</v>
      </c>
      <c r="I40" s="25">
        <f t="shared" si="11"/>
        <v>2.4630541871921183E-2</v>
      </c>
      <c r="J40" s="26"/>
    </row>
    <row r="41" spans="1:10" ht="17.399999999999999" x14ac:dyDescent="0.3">
      <c r="A41" s="17" t="s">
        <v>18</v>
      </c>
      <c r="B41" s="17"/>
      <c r="C41" s="27">
        <f>SUM(C35:C40)</f>
        <v>783705</v>
      </c>
      <c r="D41" s="27">
        <f>SUM(D35:D40)</f>
        <v>786984</v>
      </c>
      <c r="E41" s="27">
        <f t="shared" si="8"/>
        <v>-3279</v>
      </c>
      <c r="F41" s="19">
        <f t="shared" si="9"/>
        <v>-4.1665395992802907E-3</v>
      </c>
      <c r="G41" s="28">
        <f>SUM(G35:G40)</f>
        <v>772363</v>
      </c>
      <c r="H41" s="27">
        <f>SUM(H35:H40)</f>
        <v>11342</v>
      </c>
      <c r="I41" s="21">
        <f t="shared" si="11"/>
        <v>1.4684804942753602E-2</v>
      </c>
      <c r="J41" s="21"/>
    </row>
    <row r="42" spans="1:10" x14ac:dyDescent="0.3">
      <c r="G42" s="33"/>
    </row>
    <row r="43" spans="1:10" x14ac:dyDescent="0.3">
      <c r="G43" s="33"/>
    </row>
    <row r="44" spans="1:10" x14ac:dyDescent="0.3">
      <c r="G44" s="33"/>
    </row>
    <row r="45" spans="1:10" x14ac:dyDescent="0.3">
      <c r="G45" s="33"/>
    </row>
    <row r="46" spans="1:10" x14ac:dyDescent="0.3">
      <c r="G46" s="33"/>
    </row>
    <row r="47" spans="1:10" x14ac:dyDescent="0.3">
      <c r="G47" s="33"/>
    </row>
    <row r="50" spans="1:6" x14ac:dyDescent="0.3">
      <c r="A50" s="38"/>
      <c r="C50" s="39"/>
      <c r="D50" s="39"/>
      <c r="E50" s="39"/>
      <c r="F50" s="39"/>
    </row>
    <row r="51" spans="1:6" x14ac:dyDescent="0.3">
      <c r="A51" s="38"/>
      <c r="C51" s="40"/>
      <c r="D51" s="40"/>
      <c r="E51" s="40"/>
      <c r="F51" s="40"/>
    </row>
    <row r="52" spans="1:6" x14ac:dyDescent="0.3">
      <c r="B52" s="41"/>
    </row>
    <row r="55" spans="1:6" x14ac:dyDescent="0.3">
      <c r="A55" s="42"/>
    </row>
  </sheetData>
  <mergeCells count="10">
    <mergeCell ref="H33:I33"/>
    <mergeCell ref="A2:I2"/>
    <mergeCell ref="A3:I3"/>
    <mergeCell ref="A4:I4"/>
    <mergeCell ref="A6:I6"/>
    <mergeCell ref="A8:I8"/>
    <mergeCell ref="G9:I9"/>
    <mergeCell ref="A32:I32"/>
    <mergeCell ref="A20:I20"/>
    <mergeCell ref="G21:I21"/>
  </mergeCells>
  <printOptions horizontalCentered="1"/>
  <pageMargins left="0.75" right="0.75" top="0.75" bottom="0.75" header="0.5" footer="0.5"/>
  <pageSetup scale="60" orientation="portrait" r:id="rId1"/>
  <headerFooter alignWithMargins="0">
    <oddFooter xml:space="preserve">&amp;L
&amp;C&amp;14 8b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9F65191-32A5-4682-807B-3501D2FEBB3F}"/>
</file>

<file path=customXml/itemProps2.xml><?xml version="1.0" encoding="utf-8"?>
<ds:datastoreItem xmlns:ds="http://schemas.openxmlformats.org/officeDocument/2006/customXml" ds:itemID="{739EDCF3-1720-4995-9C72-4CBC3FE50E16}"/>
</file>

<file path=customXml/itemProps3.xml><?xml version="1.0" encoding="utf-8"?>
<ds:datastoreItem xmlns:ds="http://schemas.openxmlformats.org/officeDocument/2006/customXml" ds:itemID="{254A3D92-1696-4F21-BC0A-7E87B7BE6949}"/>
</file>

<file path=customXml/itemProps4.xml><?xml version="1.0" encoding="utf-8"?>
<ds:datastoreItem xmlns:ds="http://schemas.openxmlformats.org/officeDocument/2006/customXml" ds:itemID="{B128F4AC-8895-4756-B551-78BAE3434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6b CustCount_Gas</vt:lpstr>
      <vt:lpstr>'Pg 6b CustCount_Gas'!Print_Area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2014-12-05T23:26:35Z</cp:lastPrinted>
  <dcterms:created xsi:type="dcterms:W3CDTF">2014-01-09T00:46:09Z</dcterms:created>
  <dcterms:modified xsi:type="dcterms:W3CDTF">2015-03-05T17:55:27Z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