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9435"/>
  </bookViews>
  <sheets>
    <sheet name="BS" sheetId="2" r:id="rId1"/>
  </sheets>
  <calcPr calcId="152511"/>
</workbook>
</file>

<file path=xl/calcChain.xml><?xml version="1.0" encoding="utf-8"?>
<calcChain xmlns="http://schemas.openxmlformats.org/spreadsheetml/2006/main">
  <c r="C68" i="2" l="1"/>
  <c r="B68" i="2"/>
  <c r="C66" i="2" l="1"/>
  <c r="B66" i="2"/>
  <c r="C50" i="2"/>
  <c r="C52" i="2" s="1"/>
  <c r="B50" i="2"/>
  <c r="B52" i="2" s="1"/>
  <c r="C37" i="2"/>
  <c r="B37" i="2"/>
  <c r="C28" i="2"/>
  <c r="C30" i="2" s="1"/>
  <c r="B28" i="2"/>
  <c r="B30" i="2" s="1"/>
  <c r="C18" i="2"/>
  <c r="B18" i="2"/>
  <c r="B38" i="2" l="1"/>
  <c r="C38" i="2"/>
  <c r="C70" i="2" l="1"/>
  <c r="B70" i="2"/>
</calcChain>
</file>

<file path=xl/sharedStrings.xml><?xml version="1.0" encoding="utf-8"?>
<sst xmlns="http://schemas.openxmlformats.org/spreadsheetml/2006/main" count="73" uniqueCount="67">
  <si>
    <t>As of June 30th, 2014</t>
  </si>
  <si>
    <t>WCI</t>
  </si>
  <si>
    <t>HB I</t>
  </si>
  <si>
    <t>ok</t>
  </si>
  <si>
    <t xml:space="preserve">All amounts represented in this statement are subject to change due to </t>
  </si>
  <si>
    <t>CPA  quarterly assessments and year end review.</t>
  </si>
  <si>
    <t>Balance Sheet</t>
  </si>
  <si>
    <t>ASSETS</t>
  </si>
  <si>
    <t>CURRENT ASSETS</t>
  </si>
  <si>
    <t>Cash</t>
  </si>
  <si>
    <t>Accounts Receivable</t>
  </si>
  <si>
    <t xml:space="preserve">    Less - Allowance for double Accounts </t>
  </si>
  <si>
    <t>Bonding MM</t>
  </si>
  <si>
    <t>Notes receivable to related companies - Inside</t>
  </si>
  <si>
    <t>Notes receivable - Outside (Cross Creek,Woodbridge,HBII)</t>
  </si>
  <si>
    <t>Inventory - Commodities</t>
  </si>
  <si>
    <t>Pre-Paid Insurance - General/Truck/Building</t>
  </si>
  <si>
    <t>Pre-Paid Tires</t>
  </si>
  <si>
    <t>Notes Receivable - Employee</t>
  </si>
  <si>
    <t>Notes Receivable - IFTA</t>
  </si>
  <si>
    <t>Notes Receivable - Cowlitz County</t>
  </si>
  <si>
    <t xml:space="preserve">       Total Current Assets</t>
  </si>
  <si>
    <t>VEHICLES, EQUIPMENT AND IMPROVEMENTS</t>
  </si>
  <si>
    <t>Collection equipment</t>
  </si>
  <si>
    <t>Equipment</t>
  </si>
  <si>
    <t>Service cars and equipment</t>
  </si>
  <si>
    <t>Furniture and office equipment</t>
  </si>
  <si>
    <t>Commercial buildings</t>
  </si>
  <si>
    <t>Leasehold improvements</t>
  </si>
  <si>
    <t xml:space="preserve">Transfer Station Assets </t>
  </si>
  <si>
    <t xml:space="preserve">   Less - accumulated depreciation</t>
  </si>
  <si>
    <t xml:space="preserve">        Total</t>
  </si>
  <si>
    <t>Land</t>
  </si>
  <si>
    <t xml:space="preserve">         Total Fixed Assets</t>
  </si>
  <si>
    <t>OTHER ASSETS</t>
  </si>
  <si>
    <t>Loan fees, net</t>
  </si>
  <si>
    <t>Goodwill</t>
  </si>
  <si>
    <t>Construction in progress - Longview Fibre</t>
  </si>
  <si>
    <t>Construction in progress - Truck Shop</t>
  </si>
  <si>
    <t>Construction in progress - SP/1150 3rd Ave</t>
  </si>
  <si>
    <t xml:space="preserve">         Total Other Assets</t>
  </si>
  <si>
    <t>TOTAL ASSETS</t>
  </si>
  <si>
    <t/>
  </si>
  <si>
    <t>LIABILITIES and STOCKHOLDERS' and MEMBERS' EQUITY</t>
  </si>
  <si>
    <t>CURRENT LIABILITIES</t>
  </si>
  <si>
    <t>Payable to bank resulting from checks in transit</t>
  </si>
  <si>
    <t xml:space="preserve">Accounts Payable </t>
  </si>
  <si>
    <t>Withheld payroll taxes and other liabilities</t>
  </si>
  <si>
    <t>Notes Payable to related companies</t>
  </si>
  <si>
    <t xml:space="preserve">          Total Current Liabilities</t>
  </si>
  <si>
    <t>LONG-TERM DEBT</t>
  </si>
  <si>
    <t xml:space="preserve">           Total Liabilities</t>
  </si>
  <si>
    <t>STOCKHOLDERS' and MEMBERS' EQUITY</t>
  </si>
  <si>
    <t>Common stock, no par value, 2000 shares</t>
  </si>
  <si>
    <t>authorized, 840 shares issued and outstanding</t>
  </si>
  <si>
    <t>Common stock, $1par value, 50,000 shares</t>
  </si>
  <si>
    <t>authorized, 5,000 shares issued and outstanding</t>
  </si>
  <si>
    <t>Common stock, no par value, 200,000 shares</t>
  </si>
  <si>
    <t>authorized, issued and outstanding</t>
  </si>
  <si>
    <t>Common stock, no par value, 1,000 shares</t>
  </si>
  <si>
    <t xml:space="preserve">Members' equity </t>
  </si>
  <si>
    <t>Additional paid-in capital</t>
  </si>
  <si>
    <t>Retained earnings (deficit)</t>
  </si>
  <si>
    <t xml:space="preserve">        Total  Equity</t>
  </si>
  <si>
    <t>TOTAL LIABILITIES AND EQUITY</t>
  </si>
  <si>
    <t>Total Liabilities and Equity - Total Assets</t>
  </si>
  <si>
    <t xml:space="preserve">Deferred revenue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</si>
</sst>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39" fontId="2" fillId="0" borderId="0" xfId="0" applyNumberFormat="1" applyFont="1" applyFill="1"/>
    <xf numFmtId="39" fontId="2" fillId="0" borderId="0" xfId="0" applyNumberFormat="1" applyFont="1" applyFill="1" applyBorder="1"/>
    <xf numFmtId="39" fontId="2" fillId="0" borderId="1" xfId="0" applyNumberFormat="1" applyFont="1" applyFill="1" applyBorder="1"/>
    <xf numFmtId="39" fontId="1" fillId="0" borderId="0" xfId="0" applyNumberFormat="1" applyFont="1" applyFill="1"/>
    <xf numFmtId="39" fontId="3" fillId="0" borderId="0" xfId="0" applyNumberFormat="1" applyFont="1" applyFill="1" applyAlignment="1">
      <alignment horizontal="center"/>
    </xf>
    <xf numFmtId="39" fontId="1" fillId="0" borderId="0" xfId="0" applyNumberFormat="1" applyFont="1" applyFill="1" applyBorder="1"/>
    <xf numFmtId="39" fontId="4" fillId="0" borderId="0" xfId="0" applyNumberFormat="1" applyFont="1" applyFill="1" applyAlignment="1">
      <alignment horizontal="left" indent="1"/>
    </xf>
    <xf numFmtId="39" fontId="1" fillId="0" borderId="1" xfId="0" applyNumberFormat="1" applyFont="1" applyFill="1" applyBorder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43" fontId="3" fillId="0" borderId="0" xfId="0" applyNumberFormat="1" applyFont="1" applyFill="1" applyAlignment="1">
      <alignment horizontal="center"/>
    </xf>
    <xf numFmtId="43" fontId="3" fillId="0" borderId="2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 indent="1"/>
    </xf>
    <xf numFmtId="39" fontId="2" fillId="0" borderId="0" xfId="0" applyNumberFormat="1" applyFont="1" applyFill="1" applyAlignment="1">
      <alignment horizontal="left"/>
    </xf>
    <xf numFmtId="39" fontId="4" fillId="0" borderId="0" xfId="0" applyNumberFormat="1" applyFont="1" applyFill="1" applyAlignment="1">
      <alignment horizontal="left"/>
    </xf>
    <xf numFmtId="39" fontId="1" fillId="0" borderId="0" xfId="0" applyNumberFormat="1" applyFont="1" applyFill="1" applyAlignment="1">
      <alignment horizontal="left"/>
    </xf>
    <xf numFmtId="39" fontId="1" fillId="0" borderId="3" xfId="0" applyNumberFormat="1" applyFont="1" applyFill="1" applyBorder="1"/>
    <xf numFmtId="39" fontId="3" fillId="0" borderId="0" xfId="0" applyNumberFormat="1" applyFont="1" applyFill="1" applyAlignment="1">
      <alignment horizontal="left"/>
    </xf>
    <xf numFmtId="39" fontId="3" fillId="0" borderId="0" xfId="0" applyNumberFormat="1" applyFont="1" applyFill="1" applyAlignment="1">
      <alignment horizontal="left" indent="2"/>
    </xf>
    <xf numFmtId="39" fontId="3" fillId="0" borderId="0" xfId="0" applyNumberFormat="1" applyFont="1" applyFill="1" applyBorder="1" applyAlignment="1">
      <alignment horizontal="left"/>
    </xf>
    <xf numFmtId="39" fontId="1" fillId="0" borderId="0" xfId="0" applyNumberFormat="1" applyFont="1" applyFill="1" applyBorder="1" applyAlignment="1">
      <alignment horizontal="left"/>
    </xf>
    <xf numFmtId="39" fontId="7" fillId="0" borderId="0" xfId="0" applyNumberFormat="1" applyFont="1" applyFill="1"/>
    <xf numFmtId="39" fontId="1" fillId="2" borderId="0" xfId="0" applyNumberFormat="1" applyFont="1" applyFill="1"/>
    <xf numFmtId="39" fontId="2" fillId="2" borderId="1" xfId="0" applyNumberFormat="1" applyFont="1" applyFill="1" applyBorder="1"/>
    <xf numFmtId="43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view="pageLayout" zoomScaleNormal="100" workbookViewId="0">
      <selection activeCell="D4" sqref="D4"/>
    </sheetView>
  </sheetViews>
  <sheetFormatPr defaultRowHeight="15" x14ac:dyDescent="0.25"/>
  <cols>
    <col min="1" max="1" width="43.42578125" style="10" customWidth="1"/>
    <col min="2" max="2" width="10.85546875" style="10" customWidth="1"/>
    <col min="3" max="3" width="12.42578125" style="10" customWidth="1"/>
  </cols>
  <sheetData>
    <row r="1" spans="1:3" x14ac:dyDescent="0.25">
      <c r="A1" s="1" t="s">
        <v>6</v>
      </c>
      <c r="B1" s="12"/>
      <c r="C1" s="12"/>
    </row>
    <row r="2" spans="1:3" x14ac:dyDescent="0.25">
      <c r="A2" s="1" t="s">
        <v>0</v>
      </c>
      <c r="B2" s="12"/>
      <c r="C2" s="13"/>
    </row>
    <row r="3" spans="1:3" ht="15.75" thickBot="1" x14ac:dyDescent="0.3">
      <c r="A3" s="29" t="s">
        <v>7</v>
      </c>
      <c r="B3" s="29"/>
      <c r="C3" s="29"/>
    </row>
    <row r="4" spans="1:3" ht="15.75" thickBot="1" x14ac:dyDescent="0.3">
      <c r="A4" s="12"/>
      <c r="B4" s="14" t="s">
        <v>1</v>
      </c>
      <c r="C4" s="15" t="s">
        <v>2</v>
      </c>
    </row>
    <row r="5" spans="1:3" x14ac:dyDescent="0.25">
      <c r="A5" s="16" t="s">
        <v>8</v>
      </c>
      <c r="B5" s="12"/>
      <c r="C5" s="12"/>
    </row>
    <row r="6" spans="1:3" x14ac:dyDescent="0.25">
      <c r="A6" s="17" t="s">
        <v>9</v>
      </c>
      <c r="B6" s="2">
        <v>42945.83</v>
      </c>
      <c r="C6" s="2">
        <v>715319.98</v>
      </c>
    </row>
    <row r="7" spans="1:3" x14ac:dyDescent="0.25">
      <c r="A7" s="17" t="s">
        <v>10</v>
      </c>
      <c r="B7" s="5">
        <v>505837.35</v>
      </c>
      <c r="C7" s="5"/>
    </row>
    <row r="8" spans="1:3" x14ac:dyDescent="0.25">
      <c r="A8" s="17" t="s">
        <v>11</v>
      </c>
      <c r="B8" s="2">
        <v>-24066.37</v>
      </c>
      <c r="C8" s="2"/>
    </row>
    <row r="9" spans="1:3" x14ac:dyDescent="0.25">
      <c r="A9" s="17" t="s">
        <v>12</v>
      </c>
      <c r="B9" s="2"/>
      <c r="C9" s="2">
        <v>69653.7</v>
      </c>
    </row>
    <row r="10" spans="1:3" x14ac:dyDescent="0.25">
      <c r="A10" s="17" t="s">
        <v>13</v>
      </c>
      <c r="B10" s="2"/>
      <c r="C10" s="3">
        <v>4928786.5999999996</v>
      </c>
    </row>
    <row r="11" spans="1:3" x14ac:dyDescent="0.25">
      <c r="A11" s="17" t="s">
        <v>14</v>
      </c>
      <c r="B11" s="2"/>
      <c r="C11" s="3">
        <v>983303.14</v>
      </c>
    </row>
    <row r="12" spans="1:3" x14ac:dyDescent="0.25">
      <c r="A12" s="17" t="s">
        <v>15</v>
      </c>
      <c r="B12" s="2"/>
      <c r="C12" s="3"/>
    </row>
    <row r="13" spans="1:3" x14ac:dyDescent="0.25">
      <c r="A13" s="17" t="s">
        <v>16</v>
      </c>
      <c r="B13" s="2">
        <v>6000</v>
      </c>
      <c r="C13" s="2">
        <v>0</v>
      </c>
    </row>
    <row r="14" spans="1:3" x14ac:dyDescent="0.25">
      <c r="A14" s="17" t="s">
        <v>17</v>
      </c>
      <c r="B14" s="2">
        <v>0</v>
      </c>
      <c r="C14" s="2"/>
    </row>
    <row r="15" spans="1:3" x14ac:dyDescent="0.25">
      <c r="A15" s="17" t="s">
        <v>18</v>
      </c>
      <c r="B15" s="2">
        <v>0</v>
      </c>
      <c r="C15" s="2"/>
    </row>
    <row r="16" spans="1:3" x14ac:dyDescent="0.25">
      <c r="A16" s="17" t="s">
        <v>19</v>
      </c>
      <c r="B16" s="3"/>
      <c r="C16" s="3"/>
    </row>
    <row r="17" spans="1:3" x14ac:dyDescent="0.25">
      <c r="A17" s="17" t="s">
        <v>20</v>
      </c>
      <c r="B17" s="4"/>
      <c r="C17" s="4"/>
    </row>
    <row r="18" spans="1:3" x14ac:dyDescent="0.25">
      <c r="A18" s="18" t="s">
        <v>21</v>
      </c>
      <c r="B18" s="2">
        <f t="shared" ref="B18:C18" si="0">SUM(B6:B17)</f>
        <v>530716.80999999994</v>
      </c>
      <c r="C18" s="2">
        <f t="shared" si="0"/>
        <v>6697063.419999999</v>
      </c>
    </row>
    <row r="19" spans="1:3" x14ac:dyDescent="0.25">
      <c r="A19" s="19" t="s">
        <v>22</v>
      </c>
      <c r="B19" s="2"/>
      <c r="C19" s="2"/>
    </row>
    <row r="20" spans="1:3" x14ac:dyDescent="0.25">
      <c r="A20" s="17" t="s">
        <v>23</v>
      </c>
      <c r="B20" s="2">
        <v>2565770.33</v>
      </c>
      <c r="C20" s="2"/>
    </row>
    <row r="21" spans="1:3" x14ac:dyDescent="0.25">
      <c r="A21" s="17" t="s">
        <v>24</v>
      </c>
      <c r="B21" s="2">
        <v>12803.34</v>
      </c>
      <c r="C21" s="2">
        <v>879505.98</v>
      </c>
    </row>
    <row r="22" spans="1:3" x14ac:dyDescent="0.25">
      <c r="A22" s="17" t="s">
        <v>25</v>
      </c>
      <c r="B22" s="2">
        <v>291150.45</v>
      </c>
      <c r="C22" s="2"/>
    </row>
    <row r="23" spans="1:3" x14ac:dyDescent="0.25">
      <c r="A23" s="17" t="s">
        <v>26</v>
      </c>
      <c r="B23" s="2">
        <v>24233</v>
      </c>
      <c r="C23" s="2"/>
    </row>
    <row r="24" spans="1:3" x14ac:dyDescent="0.25">
      <c r="A24" s="17" t="s">
        <v>27</v>
      </c>
      <c r="B24" s="2"/>
      <c r="C24" s="2">
        <v>9910611.4399999995</v>
      </c>
    </row>
    <row r="25" spans="1:3" x14ac:dyDescent="0.25">
      <c r="A25" s="17" t="s">
        <v>28</v>
      </c>
      <c r="B25" s="2">
        <v>54736.67</v>
      </c>
      <c r="C25" s="2"/>
    </row>
    <row r="26" spans="1:3" x14ac:dyDescent="0.25">
      <c r="A26" s="17" t="s">
        <v>29</v>
      </c>
      <c r="B26" s="2"/>
      <c r="C26" s="2">
        <v>924897.03</v>
      </c>
    </row>
    <row r="27" spans="1:3" x14ac:dyDescent="0.25">
      <c r="A27" s="17" t="s">
        <v>30</v>
      </c>
      <c r="B27" s="4">
        <v>-1904771.57</v>
      </c>
      <c r="C27" s="4">
        <v>-3174770.78</v>
      </c>
    </row>
    <row r="28" spans="1:3" x14ac:dyDescent="0.25">
      <c r="A28" s="8" t="s">
        <v>31</v>
      </c>
      <c r="B28" s="2">
        <f t="shared" ref="B28:C28" si="1">SUM(B20:B27)</f>
        <v>1043922.22</v>
      </c>
      <c r="C28" s="2">
        <f t="shared" si="1"/>
        <v>8540243.6699999999</v>
      </c>
    </row>
    <row r="29" spans="1:3" x14ac:dyDescent="0.25">
      <c r="A29" s="17" t="s">
        <v>32</v>
      </c>
      <c r="B29" s="4"/>
      <c r="C29" s="4">
        <v>762231.48</v>
      </c>
    </row>
    <row r="30" spans="1:3" x14ac:dyDescent="0.25">
      <c r="A30" s="20" t="s">
        <v>33</v>
      </c>
      <c r="B30" s="2">
        <f>SUM(B28,B29)</f>
        <v>1043922.22</v>
      </c>
      <c r="C30" s="2">
        <f>SUM(C28,C29)</f>
        <v>9302475.1500000004</v>
      </c>
    </row>
    <row r="31" spans="1:3" x14ac:dyDescent="0.25">
      <c r="A31" s="19" t="s">
        <v>34</v>
      </c>
      <c r="B31" s="2"/>
      <c r="C31" s="2"/>
    </row>
    <row r="32" spans="1:3" x14ac:dyDescent="0.25">
      <c r="A32" s="17" t="s">
        <v>35</v>
      </c>
      <c r="B32" s="2"/>
      <c r="C32" s="2">
        <v>361002.43</v>
      </c>
    </row>
    <row r="33" spans="1:3" x14ac:dyDescent="0.25">
      <c r="A33" s="17" t="s">
        <v>36</v>
      </c>
      <c r="B33" s="2">
        <v>225000</v>
      </c>
      <c r="C33" s="2"/>
    </row>
    <row r="34" spans="1:3" x14ac:dyDescent="0.25">
      <c r="A34" s="17" t="s">
        <v>37</v>
      </c>
      <c r="B34" s="2"/>
      <c r="C34" s="2"/>
    </row>
    <row r="35" spans="1:3" x14ac:dyDescent="0.25">
      <c r="A35" s="17" t="s">
        <v>38</v>
      </c>
      <c r="B35" s="2"/>
      <c r="C35" s="2">
        <v>0</v>
      </c>
    </row>
    <row r="36" spans="1:3" x14ac:dyDescent="0.25">
      <c r="A36" s="17" t="s">
        <v>39</v>
      </c>
      <c r="B36" s="4"/>
      <c r="C36" s="4">
        <v>74226.36</v>
      </c>
    </row>
    <row r="37" spans="1:3" x14ac:dyDescent="0.25">
      <c r="A37" s="17" t="s">
        <v>40</v>
      </c>
      <c r="B37" s="2">
        <f t="shared" ref="B37" si="2">SUM(B32:B36)</f>
        <v>225000</v>
      </c>
      <c r="C37" s="2">
        <f>SUM(C32:C36)</f>
        <v>435228.79</v>
      </c>
    </row>
    <row r="38" spans="1:3" ht="15.75" thickBot="1" x14ac:dyDescent="0.3">
      <c r="A38" s="8" t="s">
        <v>41</v>
      </c>
      <c r="B38" s="21">
        <f t="shared" ref="B38:C38" si="3">SUM(B18,B30,B37)</f>
        <v>1799639.0299999998</v>
      </c>
      <c r="C38" s="21">
        <f t="shared" si="3"/>
        <v>16434767.359999999</v>
      </c>
    </row>
    <row r="39" spans="1:3" ht="15.75" thickTop="1" x14ac:dyDescent="0.25">
      <c r="A39" s="8"/>
      <c r="B39" s="7"/>
      <c r="C39" s="7"/>
    </row>
    <row r="40" spans="1:3" x14ac:dyDescent="0.25">
      <c r="A40" s="8"/>
      <c r="B40" s="7"/>
      <c r="C40" s="7"/>
    </row>
    <row r="41" spans="1:3" x14ac:dyDescent="0.25">
      <c r="A41" s="6" t="s">
        <v>42</v>
      </c>
      <c r="B41" s="2"/>
      <c r="C41" s="2"/>
    </row>
    <row r="42" spans="1:3" ht="15.75" thickBot="1" x14ac:dyDescent="0.3">
      <c r="A42" s="30" t="s">
        <v>43</v>
      </c>
      <c r="B42" s="30"/>
      <c r="C42" s="30"/>
    </row>
    <row r="43" spans="1:3" ht="15.75" thickBot="1" x14ac:dyDescent="0.3">
      <c r="A43" s="2"/>
      <c r="B43" s="6" t="s">
        <v>1</v>
      </c>
      <c r="C43" s="15" t="s">
        <v>2</v>
      </c>
    </row>
    <row r="44" spans="1:3" x14ac:dyDescent="0.25">
      <c r="A44" s="19" t="s">
        <v>44</v>
      </c>
      <c r="B44" s="2"/>
      <c r="C44" s="2"/>
    </row>
    <row r="45" spans="1:3" x14ac:dyDescent="0.25">
      <c r="A45" s="17" t="s">
        <v>45</v>
      </c>
      <c r="B45" s="2">
        <v>157045.51999999999</v>
      </c>
      <c r="C45" s="2"/>
    </row>
    <row r="46" spans="1:3" x14ac:dyDescent="0.25">
      <c r="A46" s="17" t="s">
        <v>46</v>
      </c>
      <c r="B46" s="2">
        <v>214133.42</v>
      </c>
      <c r="C46" s="2">
        <v>81821.38</v>
      </c>
    </row>
    <row r="47" spans="1:3" x14ac:dyDescent="0.25">
      <c r="A47" s="17" t="s">
        <v>47</v>
      </c>
      <c r="B47" s="2">
        <v>91845.66</v>
      </c>
      <c r="C47" s="2">
        <v>0</v>
      </c>
    </row>
    <row r="48" spans="1:3" x14ac:dyDescent="0.25">
      <c r="A48" s="17" t="s">
        <v>66</v>
      </c>
      <c r="B48" s="2">
        <v>325494.93</v>
      </c>
      <c r="C48" s="2"/>
    </row>
    <row r="49" spans="1:3" x14ac:dyDescent="0.25">
      <c r="A49" s="17" t="s">
        <v>48</v>
      </c>
      <c r="B49" s="28">
        <v>400866.71</v>
      </c>
      <c r="C49" s="4"/>
    </row>
    <row r="50" spans="1:3" x14ac:dyDescent="0.25">
      <c r="A50" s="22" t="s">
        <v>49</v>
      </c>
      <c r="B50" s="5">
        <f>SUM(B45:B49)</f>
        <v>1189386.24</v>
      </c>
      <c r="C50" s="5">
        <f>SUM(C45:C49)</f>
        <v>81821.38</v>
      </c>
    </row>
    <row r="51" spans="1:3" x14ac:dyDescent="0.25">
      <c r="A51" s="19" t="s">
        <v>50</v>
      </c>
      <c r="B51" s="4"/>
      <c r="C51" s="9">
        <v>15428543.140000001</v>
      </c>
    </row>
    <row r="52" spans="1:3" x14ac:dyDescent="0.25">
      <c r="A52" s="19" t="s">
        <v>51</v>
      </c>
      <c r="B52" s="5">
        <f>SUM(B50,B51)</f>
        <v>1189386.24</v>
      </c>
      <c r="C52" s="5">
        <f>SUM(C50,C51)</f>
        <v>15510364.520000001</v>
      </c>
    </row>
    <row r="53" spans="1:3" x14ac:dyDescent="0.25">
      <c r="A53" s="22"/>
      <c r="B53" s="5"/>
      <c r="C53" s="5"/>
    </row>
    <row r="54" spans="1:3" x14ac:dyDescent="0.25">
      <c r="A54" s="19" t="s">
        <v>52</v>
      </c>
      <c r="B54" s="2"/>
      <c r="C54" s="2"/>
    </row>
    <row r="55" spans="1:3" x14ac:dyDescent="0.25">
      <c r="A55" s="17" t="s">
        <v>53</v>
      </c>
      <c r="B55" s="2"/>
      <c r="C55" s="2"/>
    </row>
    <row r="56" spans="1:3" x14ac:dyDescent="0.25">
      <c r="A56" s="23" t="s">
        <v>54</v>
      </c>
      <c r="B56" s="5">
        <v>27862.85</v>
      </c>
      <c r="C56" s="2"/>
    </row>
    <row r="57" spans="1:3" x14ac:dyDescent="0.25">
      <c r="A57" s="17" t="s">
        <v>55</v>
      </c>
      <c r="B57" s="2"/>
      <c r="C57" s="2"/>
    </row>
    <row r="58" spans="1:3" x14ac:dyDescent="0.25">
      <c r="A58" s="23" t="s">
        <v>56</v>
      </c>
      <c r="B58" s="2"/>
      <c r="C58" s="2"/>
    </row>
    <row r="59" spans="1:3" x14ac:dyDescent="0.25">
      <c r="A59" s="17" t="s">
        <v>57</v>
      </c>
      <c r="B59" s="2"/>
      <c r="C59" s="2"/>
    </row>
    <row r="60" spans="1:3" x14ac:dyDescent="0.25">
      <c r="A60" s="23" t="s">
        <v>58</v>
      </c>
      <c r="B60" s="2"/>
      <c r="C60" s="2"/>
    </row>
    <row r="61" spans="1:3" x14ac:dyDescent="0.25">
      <c r="A61" s="17" t="s">
        <v>59</v>
      </c>
      <c r="B61" s="2"/>
      <c r="C61" s="2"/>
    </row>
    <row r="62" spans="1:3" x14ac:dyDescent="0.25">
      <c r="A62" s="23" t="s">
        <v>58</v>
      </c>
      <c r="B62" s="4"/>
      <c r="C62" s="4"/>
    </row>
    <row r="63" spans="1:3" x14ac:dyDescent="0.25">
      <c r="A63" s="17" t="s">
        <v>60</v>
      </c>
      <c r="B63" s="2"/>
      <c r="C63" s="5">
        <v>924402.84</v>
      </c>
    </row>
    <row r="64" spans="1:3" x14ac:dyDescent="0.25">
      <c r="A64" s="17" t="s">
        <v>61</v>
      </c>
      <c r="B64" s="5">
        <v>668749</v>
      </c>
      <c r="C64" s="2"/>
    </row>
    <row r="65" spans="1:3" x14ac:dyDescent="0.25">
      <c r="A65" s="17" t="s">
        <v>62</v>
      </c>
      <c r="B65" s="9">
        <v>-86359.06</v>
      </c>
      <c r="C65" s="4"/>
    </row>
    <row r="66" spans="1:3" x14ac:dyDescent="0.25">
      <c r="A66" s="20" t="s">
        <v>63</v>
      </c>
      <c r="B66" s="27">
        <f t="shared" ref="B66:C66" si="4">SUM(B55:B65)</f>
        <v>610252.79</v>
      </c>
      <c r="C66" s="5">
        <f t="shared" si="4"/>
        <v>924402.84</v>
      </c>
    </row>
    <row r="67" spans="1:3" x14ac:dyDescent="0.25">
      <c r="A67" s="24"/>
      <c r="B67" s="5" t="s">
        <v>3</v>
      </c>
      <c r="C67" s="5" t="s">
        <v>3</v>
      </c>
    </row>
    <row r="68" spans="1:3" ht="15.75" thickBot="1" x14ac:dyDescent="0.3">
      <c r="A68" s="25" t="s">
        <v>64</v>
      </c>
      <c r="B68" s="21">
        <f>+B50+B66</f>
        <v>1799639.03</v>
      </c>
      <c r="C68" s="21">
        <f>+C50+C66+C51</f>
        <v>16434767.360000001</v>
      </c>
    </row>
    <row r="69" spans="1:3" ht="15.75" thickTop="1" x14ac:dyDescent="0.25">
      <c r="A69" s="24"/>
      <c r="B69" s="5" t="s">
        <v>3</v>
      </c>
      <c r="C69" s="5" t="s">
        <v>3</v>
      </c>
    </row>
    <row r="70" spans="1:3" x14ac:dyDescent="0.25">
      <c r="A70" s="26" t="s">
        <v>65</v>
      </c>
      <c r="B70" s="26">
        <f>SUM(B68)-(B38)</f>
        <v>0</v>
      </c>
      <c r="C70" s="26">
        <f>SUM(C68)-(C38)</f>
        <v>0</v>
      </c>
    </row>
    <row r="71" spans="1:3" x14ac:dyDescent="0.25">
      <c r="B71" s="11" t="s">
        <v>4</v>
      </c>
    </row>
    <row r="72" spans="1:3" x14ac:dyDescent="0.25">
      <c r="B72" s="11" t="s">
        <v>5</v>
      </c>
    </row>
    <row r="73" spans="1:3" x14ac:dyDescent="0.25">
      <c r="B73" s="11"/>
    </row>
    <row r="74" spans="1:3" x14ac:dyDescent="0.25">
      <c r="B74" s="11"/>
    </row>
    <row r="75" spans="1:3" x14ac:dyDescent="0.25">
      <c r="B75" s="11"/>
    </row>
    <row r="76" spans="1:3" x14ac:dyDescent="0.25">
      <c r="B76" s="11"/>
    </row>
  </sheetData>
  <mergeCells count="2">
    <mergeCell ref="A3:C3"/>
    <mergeCell ref="A42:C42"/>
  </mergeCells>
  <pageMargins left="0.7" right="0.7" top="0.75" bottom="0.75" header="0.3" footer="0.3"/>
  <pageSetup scale="90" orientation="landscape" r:id="rId1"/>
  <headerFooter>
    <oddHeader>&amp;L&amp;"Times New Roman,Regular"&amp;12***The WCI Balance Sheet 09-30-2014 Exhibit is a work paper of Waste Control, Inc. provided to Staff on August 27, 2014.&amp;R&amp;"Times New Roman,Regular"&amp;12ATTACHMENT E
Docket TG-140560
&amp;P of &amp;N</oddHead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90E13D69736428DC0AA09A9BE07E0" ma:contentTypeVersion="167" ma:contentTypeDescription="" ma:contentTypeScope="" ma:versionID="89cc659637ecc93d325472dfbd38613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Stipulation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2014-04-03T07:00:00+00:00</OpenedDate>
    <Date1 xmlns="dc463f71-b30c-4ab2-9473-d307f9d35888">2014-10-14T23:44:57+00:00</Date1>
    <IsDocumentOrder xmlns="dc463f71-b30c-4ab2-9473-d307f9d35888" xsi:nil="true"/>
    <IsHighlyConfidential xmlns="dc463f71-b30c-4ab2-9473-d307f9d35888">false</IsHighlyConfidential>
    <CaseCompanyNames xmlns="dc463f71-b30c-4ab2-9473-d307f9d35888">WASTE CONTROL, INC.</CaseCompanyNames>
    <DocketNumber xmlns="dc463f71-b30c-4ab2-9473-d307f9d35888">140560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2847628-F81E-4D8D-B5F1-63C351CDB260}"/>
</file>

<file path=customXml/itemProps2.xml><?xml version="1.0" encoding="utf-8"?>
<ds:datastoreItem xmlns:ds="http://schemas.openxmlformats.org/officeDocument/2006/customXml" ds:itemID="{73BC7841-0D82-49F7-B3D7-82E144C81F1C}"/>
</file>

<file path=customXml/itemProps3.xml><?xml version="1.0" encoding="utf-8"?>
<ds:datastoreItem xmlns:ds="http://schemas.openxmlformats.org/officeDocument/2006/customXml" ds:itemID="{2F1A8163-194C-4CAF-870E-02DC772CD9A6}"/>
</file>

<file path=customXml/itemProps4.xml><?xml version="1.0" encoding="utf-8"?>
<ds:datastoreItem xmlns:ds="http://schemas.openxmlformats.org/officeDocument/2006/customXml" ds:itemID="{C657AB7C-940D-4BFC-BEE9-6495A1F19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cflynn</dc:creator>
  <cp:lastModifiedBy>Shearer, Brett (UTC)</cp:lastModifiedBy>
  <cp:lastPrinted>2014-10-10T20:29:48Z</cp:lastPrinted>
  <dcterms:created xsi:type="dcterms:W3CDTF">2014-08-06T20:05:45Z</dcterms:created>
  <dcterms:modified xsi:type="dcterms:W3CDTF">2014-10-13T20:00:41Z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0x0101006E56B4D1795A2E4DB2F0B01679ED314A00D2190E13D69736428DC0AA09A9BE07E0</vt:lpwstr>
  </property>
  <property fmtid="{D5CDD505-2E9C-101B-9397-08002B2CF9AE}" pid="3" name="_docset_NoMedatataSyncRequired">
    <vt:lpwstr>False</vt:lpwstr>
  </property>
</Properties>
</file>